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 filterPrivacy="1" codeName="DieseArbeitsmappe"/>
  <xr:revisionPtr revIDLastSave="0" documentId="8_{42588E78-DB2D-40F7-A244-DADE870A1ABD}" xr6:coauthVersionLast="47" xr6:coauthVersionMax="47" xr10:uidLastSave="{00000000-0000-0000-0000-000000000000}"/>
  <bookViews>
    <workbookView xWindow="0" yWindow="0" windowWidth="22260" windowHeight="12645" xr2:uid="{00000000-000D-0000-FFFF-FFFF00000000}"/>
  </bookViews>
  <sheets>
    <sheet name="Übersicht" sheetId="2" r:id="rId1"/>
    <sheet name="Pro Gruppe" sheetId="3" r:id="rId2"/>
    <sheet name="Grunddaten" sheetId="1" r:id="rId3"/>
    <sheet name="Berechnung_wie oft" sheetId="4" r:id="rId4"/>
  </sheets>
  <definedNames>
    <definedName name="_xlnm._FilterDatabase" localSheetId="0" hidden="1">Übersicht!$A$1:$BB$1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22" i="2"/>
  <c r="N38" i="2" l="1"/>
  <c r="O38" i="2"/>
  <c r="P38" i="2"/>
  <c r="Q38" i="2"/>
  <c r="R38" i="2"/>
  <c r="S38" i="2"/>
  <c r="T38" i="2"/>
  <c r="U38" i="2"/>
  <c r="C38" i="2"/>
  <c r="D38" i="2"/>
  <c r="E38" i="2"/>
  <c r="F38" i="2"/>
  <c r="G38" i="2"/>
  <c r="H38" i="2"/>
  <c r="I38" i="2"/>
  <c r="J38" i="2"/>
  <c r="K38" i="2"/>
  <c r="L38" i="2"/>
  <c r="M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N37" i="2"/>
  <c r="O37" i="2"/>
  <c r="P37" i="2"/>
  <c r="Q37" i="2"/>
  <c r="R37" i="2"/>
  <c r="S37" i="2"/>
  <c r="T37" i="2"/>
  <c r="U37" i="2"/>
  <c r="C37" i="2"/>
  <c r="D37" i="2"/>
  <c r="E37" i="2"/>
  <c r="F37" i="2"/>
  <c r="G37" i="2"/>
  <c r="H37" i="2"/>
  <c r="I37" i="2"/>
  <c r="J37" i="2"/>
  <c r="K37" i="2"/>
  <c r="L37" i="2"/>
  <c r="M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N36" i="2"/>
  <c r="O36" i="2"/>
  <c r="P36" i="2"/>
  <c r="Q36" i="2"/>
  <c r="R36" i="2"/>
  <c r="S36" i="2"/>
  <c r="T36" i="2"/>
  <c r="U36" i="2"/>
  <c r="C36" i="2"/>
  <c r="D36" i="2"/>
  <c r="E36" i="2"/>
  <c r="F36" i="2"/>
  <c r="G36" i="2"/>
  <c r="H36" i="2"/>
  <c r="I36" i="2"/>
  <c r="J36" i="2"/>
  <c r="K36" i="2"/>
  <c r="L36" i="2"/>
  <c r="M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N35" i="2"/>
  <c r="O35" i="2"/>
  <c r="P35" i="2"/>
  <c r="Q35" i="2"/>
  <c r="R35" i="2"/>
  <c r="S35" i="2"/>
  <c r="T35" i="2"/>
  <c r="U35" i="2"/>
  <c r="C35" i="2"/>
  <c r="D35" i="2"/>
  <c r="E35" i="2"/>
  <c r="F35" i="2"/>
  <c r="G35" i="2"/>
  <c r="H35" i="2"/>
  <c r="I35" i="2"/>
  <c r="J35" i="2"/>
  <c r="K35" i="2"/>
  <c r="L35" i="2"/>
  <c r="M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N34" i="2"/>
  <c r="O34" i="2"/>
  <c r="P34" i="2"/>
  <c r="Q34" i="2"/>
  <c r="R34" i="2"/>
  <c r="S34" i="2"/>
  <c r="T34" i="2"/>
  <c r="U34" i="2"/>
  <c r="C34" i="2"/>
  <c r="D34" i="2"/>
  <c r="E34" i="2"/>
  <c r="F34" i="2"/>
  <c r="G34" i="2"/>
  <c r="H34" i="2"/>
  <c r="I34" i="2"/>
  <c r="J34" i="2"/>
  <c r="K34" i="2"/>
  <c r="L34" i="2"/>
  <c r="M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N33" i="2"/>
  <c r="O33" i="2"/>
  <c r="P33" i="2"/>
  <c r="Q33" i="2"/>
  <c r="R33" i="2"/>
  <c r="S33" i="2"/>
  <c r="T33" i="2"/>
  <c r="U33" i="2"/>
  <c r="C33" i="2"/>
  <c r="D33" i="2"/>
  <c r="E33" i="2"/>
  <c r="F33" i="2"/>
  <c r="G33" i="2"/>
  <c r="H33" i="2"/>
  <c r="I33" i="2"/>
  <c r="J33" i="2"/>
  <c r="K33" i="2"/>
  <c r="L33" i="2"/>
  <c r="M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N32" i="2"/>
  <c r="O32" i="2"/>
  <c r="P32" i="2"/>
  <c r="Q32" i="2"/>
  <c r="R32" i="2"/>
  <c r="S32" i="2"/>
  <c r="T32" i="2"/>
  <c r="U32" i="2"/>
  <c r="C32" i="2"/>
  <c r="D32" i="2"/>
  <c r="E32" i="2"/>
  <c r="F32" i="2"/>
  <c r="G32" i="2"/>
  <c r="H32" i="2"/>
  <c r="I32" i="2"/>
  <c r="J32" i="2"/>
  <c r="K32" i="2"/>
  <c r="L32" i="2"/>
  <c r="M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N31" i="2"/>
  <c r="O31" i="2"/>
  <c r="P31" i="2"/>
  <c r="Q31" i="2"/>
  <c r="R31" i="2"/>
  <c r="S31" i="2"/>
  <c r="T31" i="2"/>
  <c r="U31" i="2"/>
  <c r="C31" i="2"/>
  <c r="D31" i="2"/>
  <c r="E31" i="2"/>
  <c r="F31" i="2"/>
  <c r="G31" i="2"/>
  <c r="H31" i="2"/>
  <c r="I31" i="2"/>
  <c r="J31" i="2"/>
  <c r="K31" i="2"/>
  <c r="L31" i="2"/>
  <c r="M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N30" i="2"/>
  <c r="O30" i="2"/>
  <c r="P30" i="2"/>
  <c r="Q30" i="2"/>
  <c r="R30" i="2"/>
  <c r="S30" i="2"/>
  <c r="T30" i="2"/>
  <c r="U30" i="2"/>
  <c r="C30" i="2"/>
  <c r="D30" i="2"/>
  <c r="E30" i="2"/>
  <c r="F30" i="2"/>
  <c r="G30" i="2"/>
  <c r="H30" i="2"/>
  <c r="I30" i="2"/>
  <c r="J30" i="2"/>
  <c r="K30" i="2"/>
  <c r="L30" i="2"/>
  <c r="M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N29" i="2"/>
  <c r="O29" i="2"/>
  <c r="P29" i="2"/>
  <c r="Q29" i="2"/>
  <c r="R29" i="2"/>
  <c r="S29" i="2"/>
  <c r="T29" i="2"/>
  <c r="U29" i="2"/>
  <c r="C29" i="2"/>
  <c r="D29" i="2"/>
  <c r="E29" i="2"/>
  <c r="F29" i="2"/>
  <c r="G29" i="2"/>
  <c r="H29" i="2"/>
  <c r="I29" i="2"/>
  <c r="J29" i="2"/>
  <c r="K29" i="2"/>
  <c r="L29" i="2"/>
  <c r="M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N28" i="2"/>
  <c r="O28" i="2"/>
  <c r="P28" i="2"/>
  <c r="Q28" i="2"/>
  <c r="R28" i="2"/>
  <c r="S28" i="2"/>
  <c r="T28" i="2"/>
  <c r="U28" i="2"/>
  <c r="C28" i="2"/>
  <c r="D28" i="2"/>
  <c r="E28" i="2"/>
  <c r="F28" i="2"/>
  <c r="G28" i="2"/>
  <c r="H28" i="2"/>
  <c r="I28" i="2"/>
  <c r="J28" i="2"/>
  <c r="K28" i="2"/>
  <c r="L28" i="2"/>
  <c r="M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N27" i="2"/>
  <c r="O27" i="2"/>
  <c r="P27" i="2"/>
  <c r="Q27" i="2"/>
  <c r="R27" i="2"/>
  <c r="S27" i="2"/>
  <c r="T27" i="2"/>
  <c r="U27" i="2"/>
  <c r="C27" i="2"/>
  <c r="D27" i="2"/>
  <c r="E27" i="2"/>
  <c r="F27" i="2"/>
  <c r="G27" i="2"/>
  <c r="H27" i="2"/>
  <c r="I27" i="2"/>
  <c r="J27" i="2"/>
  <c r="K27" i="2"/>
  <c r="L27" i="2"/>
  <c r="M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N26" i="2"/>
  <c r="O26" i="2"/>
  <c r="P26" i="2"/>
  <c r="Q26" i="2"/>
  <c r="R26" i="2"/>
  <c r="S26" i="2"/>
  <c r="T26" i="2"/>
  <c r="U26" i="2"/>
  <c r="C26" i="2"/>
  <c r="D26" i="2"/>
  <c r="E26" i="2"/>
  <c r="F26" i="2"/>
  <c r="G26" i="2"/>
  <c r="H26" i="2"/>
  <c r="I26" i="2"/>
  <c r="J26" i="2"/>
  <c r="K26" i="2"/>
  <c r="L26" i="2"/>
  <c r="M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N25" i="2"/>
  <c r="O25" i="2"/>
  <c r="P25" i="2"/>
  <c r="Q25" i="2"/>
  <c r="R25" i="2"/>
  <c r="S25" i="2"/>
  <c r="T25" i="2"/>
  <c r="U25" i="2"/>
  <c r="C25" i="2"/>
  <c r="D25" i="2"/>
  <c r="E25" i="2"/>
  <c r="F25" i="2"/>
  <c r="G25" i="2"/>
  <c r="H25" i="2"/>
  <c r="I25" i="2"/>
  <c r="J25" i="2"/>
  <c r="K25" i="2"/>
  <c r="L25" i="2"/>
  <c r="M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N24" i="2"/>
  <c r="O24" i="2"/>
  <c r="P24" i="2"/>
  <c r="Q24" i="2"/>
  <c r="R24" i="2"/>
  <c r="S24" i="2"/>
  <c r="T24" i="2"/>
  <c r="U24" i="2"/>
  <c r="C24" i="2"/>
  <c r="D24" i="2"/>
  <c r="E24" i="2"/>
  <c r="F24" i="2"/>
  <c r="G24" i="2"/>
  <c r="H24" i="2"/>
  <c r="I24" i="2"/>
  <c r="J24" i="2"/>
  <c r="K24" i="2"/>
  <c r="L24" i="2"/>
  <c r="M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O23" i="2"/>
  <c r="P23" i="2"/>
  <c r="Q23" i="2"/>
  <c r="R23" i="2"/>
  <c r="S23" i="2"/>
  <c r="T23" i="2"/>
  <c r="U23" i="2"/>
  <c r="D23" i="2"/>
  <c r="E23" i="2"/>
  <c r="F23" i="2"/>
  <c r="G23" i="2"/>
  <c r="H23" i="2"/>
  <c r="I23" i="2"/>
  <c r="J23" i="2"/>
  <c r="K23" i="2"/>
  <c r="L23" i="2"/>
  <c r="M23" i="2"/>
  <c r="N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C23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" i="1"/>
  <c r="C3" i="3"/>
  <c r="D3" i="3"/>
  <c r="E3" i="3"/>
  <c r="G3" i="3"/>
  <c r="H3" i="3"/>
  <c r="I3" i="3"/>
  <c r="K3" i="3"/>
  <c r="L3" i="3"/>
  <c r="N3" i="3"/>
  <c r="P3" i="3"/>
  <c r="S3" i="3"/>
  <c r="T3" i="3"/>
  <c r="U3" i="3"/>
  <c r="W3" i="3"/>
  <c r="X3" i="3"/>
  <c r="Y3" i="3"/>
  <c r="AA3" i="3"/>
  <c r="AB3" i="3"/>
  <c r="AC3" i="3"/>
  <c r="AE3" i="3"/>
  <c r="AF3" i="3"/>
  <c r="AG3" i="3"/>
  <c r="AH3" i="3"/>
  <c r="AI3" i="3"/>
  <c r="AJ3" i="3"/>
  <c r="AM3" i="3"/>
  <c r="AN3" i="3"/>
  <c r="AO3" i="3"/>
  <c r="AQ3" i="3"/>
  <c r="AR3" i="3"/>
  <c r="AS3" i="3"/>
  <c r="AW3" i="3"/>
  <c r="AX3" i="3"/>
  <c r="AY3" i="3"/>
  <c r="AZ3" i="3"/>
  <c r="C4" i="3"/>
  <c r="D4" i="3"/>
  <c r="E4" i="3"/>
  <c r="G4" i="3"/>
  <c r="H4" i="3"/>
  <c r="I4" i="3"/>
  <c r="K4" i="3"/>
  <c r="L4" i="3"/>
  <c r="N4" i="3"/>
  <c r="P4" i="3"/>
  <c r="S4" i="3"/>
  <c r="T4" i="3"/>
  <c r="U4" i="3"/>
  <c r="W4" i="3"/>
  <c r="X4" i="3"/>
  <c r="Y4" i="3"/>
  <c r="AA4" i="3"/>
  <c r="AB4" i="3"/>
  <c r="AC4" i="3"/>
  <c r="AE4" i="3"/>
  <c r="AF4" i="3"/>
  <c r="AG4" i="3"/>
  <c r="AH4" i="3"/>
  <c r="AI4" i="3"/>
  <c r="AJ4" i="3"/>
  <c r="AM4" i="3"/>
  <c r="AN4" i="3"/>
  <c r="AQ4" i="3"/>
  <c r="AR4" i="3"/>
  <c r="AS4" i="3"/>
  <c r="AW4" i="3"/>
  <c r="AX4" i="3"/>
  <c r="AY4" i="3"/>
  <c r="AZ4" i="3"/>
  <c r="C5" i="3"/>
  <c r="D5" i="3"/>
  <c r="E5" i="3"/>
  <c r="G5" i="3"/>
  <c r="H5" i="3"/>
  <c r="I5" i="3"/>
  <c r="K5" i="3"/>
  <c r="L5" i="3"/>
  <c r="N5" i="3"/>
  <c r="P5" i="3"/>
  <c r="S5" i="3"/>
  <c r="T5" i="3"/>
  <c r="U5" i="3"/>
  <c r="W5" i="3"/>
  <c r="X5" i="3"/>
  <c r="Y5" i="3"/>
  <c r="AA5" i="3"/>
  <c r="AB5" i="3"/>
  <c r="AC5" i="3"/>
  <c r="AE5" i="3"/>
  <c r="AF5" i="3"/>
  <c r="AG5" i="3"/>
  <c r="AH5" i="3"/>
  <c r="AI5" i="3"/>
  <c r="AJ5" i="3"/>
  <c r="AM5" i="3"/>
  <c r="AN5" i="3"/>
  <c r="AQ5" i="3"/>
  <c r="AR5" i="3"/>
  <c r="AS5" i="3"/>
  <c r="AW5" i="3"/>
  <c r="AX5" i="3"/>
  <c r="AY5" i="3"/>
  <c r="AZ5" i="3"/>
  <c r="C6" i="3"/>
  <c r="D6" i="3"/>
  <c r="E6" i="3"/>
  <c r="G6" i="3"/>
  <c r="H6" i="3"/>
  <c r="I6" i="3"/>
  <c r="K6" i="3"/>
  <c r="L6" i="3"/>
  <c r="P6" i="3"/>
  <c r="S6" i="3"/>
  <c r="T6" i="3"/>
  <c r="U6" i="3"/>
  <c r="W6" i="3"/>
  <c r="X6" i="3"/>
  <c r="Y6" i="3"/>
  <c r="AA6" i="3"/>
  <c r="AB6" i="3"/>
  <c r="AC6" i="3"/>
  <c r="AE6" i="3"/>
  <c r="AF6" i="3"/>
  <c r="AG6" i="3"/>
  <c r="AH6" i="3"/>
  <c r="AI6" i="3"/>
  <c r="AJ6" i="3"/>
  <c r="AK6" i="3"/>
  <c r="AM6" i="3"/>
  <c r="AN6" i="3"/>
  <c r="AQ6" i="3"/>
  <c r="AR6" i="3"/>
  <c r="AS6" i="3"/>
  <c r="AW6" i="3"/>
  <c r="AX6" i="3"/>
  <c r="AY6" i="3"/>
  <c r="AZ6" i="3"/>
  <c r="C7" i="3"/>
  <c r="D7" i="3"/>
  <c r="E7" i="3"/>
  <c r="G7" i="3"/>
  <c r="H7" i="3"/>
  <c r="I7" i="3"/>
  <c r="K7" i="3"/>
  <c r="L7" i="3"/>
  <c r="P7" i="3"/>
  <c r="S7" i="3"/>
  <c r="T7" i="3"/>
  <c r="U7" i="3"/>
  <c r="W7" i="3"/>
  <c r="X7" i="3"/>
  <c r="Y7" i="3"/>
  <c r="AA7" i="3"/>
  <c r="AB7" i="3"/>
  <c r="AC7" i="3"/>
  <c r="AE7" i="3"/>
  <c r="AF7" i="3"/>
  <c r="AG7" i="3"/>
  <c r="AH7" i="3"/>
  <c r="AI7" i="3"/>
  <c r="AJ7" i="3"/>
  <c r="AK7" i="3"/>
  <c r="AM7" i="3"/>
  <c r="AN7" i="3"/>
  <c r="AO7" i="3"/>
  <c r="AQ7" i="3"/>
  <c r="AR7" i="3"/>
  <c r="AS7" i="3"/>
  <c r="AT7" i="3"/>
  <c r="AW7" i="3"/>
  <c r="AX7" i="3"/>
  <c r="AY7" i="3"/>
  <c r="AZ7" i="3"/>
  <c r="C8" i="3"/>
  <c r="D8" i="3"/>
  <c r="E8" i="3"/>
  <c r="G8" i="3"/>
  <c r="H8" i="3"/>
  <c r="I8" i="3"/>
  <c r="K8" i="3"/>
  <c r="L8" i="3"/>
  <c r="P8" i="3"/>
  <c r="S8" i="3"/>
  <c r="T8" i="3"/>
  <c r="U8" i="3"/>
  <c r="W8" i="3"/>
  <c r="X8" i="3"/>
  <c r="Y8" i="3"/>
  <c r="AA8" i="3"/>
  <c r="AB8" i="3"/>
  <c r="AC8" i="3"/>
  <c r="AE8" i="3"/>
  <c r="AF8" i="3"/>
  <c r="AG8" i="3"/>
  <c r="AH8" i="3"/>
  <c r="AI8" i="3"/>
  <c r="AJ8" i="3"/>
  <c r="AK8" i="3"/>
  <c r="AM8" i="3"/>
  <c r="AN8" i="3"/>
  <c r="AO8" i="3"/>
  <c r="AQ8" i="3"/>
  <c r="AR8" i="3"/>
  <c r="AS8" i="3"/>
  <c r="AT8" i="3"/>
  <c r="AW8" i="3"/>
  <c r="AX8" i="3"/>
  <c r="AY8" i="3"/>
  <c r="AZ8" i="3"/>
  <c r="C9" i="3"/>
  <c r="D9" i="3"/>
  <c r="E9" i="3"/>
  <c r="G9" i="3"/>
  <c r="H9" i="3"/>
  <c r="I9" i="3"/>
  <c r="K9" i="3"/>
  <c r="L9" i="3"/>
  <c r="P9" i="3"/>
  <c r="S9" i="3"/>
  <c r="T9" i="3"/>
  <c r="U9" i="3"/>
  <c r="W9" i="3"/>
  <c r="X9" i="3"/>
  <c r="Y9" i="3"/>
  <c r="AA9" i="3"/>
  <c r="AB9" i="3"/>
  <c r="AC9" i="3"/>
  <c r="AE9" i="3"/>
  <c r="AF9" i="3"/>
  <c r="AG9" i="3"/>
  <c r="AH9" i="3"/>
  <c r="AI9" i="3"/>
  <c r="AJ9" i="3"/>
  <c r="AK9" i="3"/>
  <c r="AM9" i="3"/>
  <c r="AN9" i="3"/>
  <c r="AO9" i="3"/>
  <c r="AQ9" i="3"/>
  <c r="AR9" i="3"/>
  <c r="AS9" i="3"/>
  <c r="AT9" i="3"/>
  <c r="AW9" i="3"/>
  <c r="AX9" i="3"/>
  <c r="AY9" i="3"/>
  <c r="AZ9" i="3"/>
  <c r="B10" i="3"/>
  <c r="C10" i="3"/>
  <c r="D10" i="3"/>
  <c r="E10" i="3"/>
  <c r="G10" i="3"/>
  <c r="H10" i="3"/>
  <c r="I10" i="3"/>
  <c r="K10" i="3"/>
  <c r="L10" i="3"/>
  <c r="N10" i="3"/>
  <c r="P10" i="3"/>
  <c r="S10" i="3"/>
  <c r="T10" i="3"/>
  <c r="U10" i="3"/>
  <c r="W10" i="3"/>
  <c r="X10" i="3"/>
  <c r="Y10" i="3"/>
  <c r="AA10" i="3"/>
  <c r="AB10" i="3"/>
  <c r="AC10" i="3"/>
  <c r="AE10" i="3"/>
  <c r="AF10" i="3"/>
  <c r="AG10" i="3"/>
  <c r="AH10" i="3"/>
  <c r="AI10" i="3"/>
  <c r="AJ10" i="3"/>
  <c r="AK10" i="3"/>
  <c r="AM10" i="3"/>
  <c r="AN10" i="3"/>
  <c r="AO10" i="3"/>
  <c r="AQ10" i="3"/>
  <c r="AR10" i="3"/>
  <c r="AS10" i="3"/>
  <c r="AT10" i="3"/>
  <c r="AU10" i="3"/>
  <c r="AW10" i="3"/>
  <c r="AX10" i="3"/>
  <c r="AY10" i="3"/>
  <c r="AZ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S11" i="3"/>
  <c r="T11" i="3"/>
  <c r="U11" i="3"/>
  <c r="W11" i="3"/>
  <c r="X11" i="3"/>
  <c r="Y11" i="3"/>
  <c r="Z11" i="3"/>
  <c r="AA11" i="3"/>
  <c r="AB11" i="3"/>
  <c r="AC11" i="3"/>
  <c r="AE11" i="3"/>
  <c r="AF11" i="3"/>
  <c r="AG11" i="3"/>
  <c r="AH11" i="3"/>
  <c r="AI11" i="3"/>
  <c r="AJ11" i="3"/>
  <c r="AK11" i="3"/>
  <c r="AM11" i="3"/>
  <c r="AN11" i="3"/>
  <c r="AO11" i="3"/>
  <c r="AQ11" i="3"/>
  <c r="AR11" i="3"/>
  <c r="AS11" i="3"/>
  <c r="AT11" i="3"/>
  <c r="AU11" i="3"/>
  <c r="AW11" i="3"/>
  <c r="AX11" i="3"/>
  <c r="AY11" i="3"/>
  <c r="AZ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S12" i="3"/>
  <c r="T12" i="3"/>
  <c r="U12" i="3"/>
  <c r="V12" i="3"/>
  <c r="W12" i="3"/>
  <c r="X12" i="3"/>
  <c r="Y12" i="3"/>
  <c r="Z12" i="3"/>
  <c r="AA12" i="3"/>
  <c r="AB12" i="3"/>
  <c r="AC12" i="3"/>
  <c r="AE12" i="3"/>
  <c r="AF12" i="3"/>
  <c r="AG12" i="3"/>
  <c r="AH12" i="3"/>
  <c r="AI12" i="3"/>
  <c r="AJ12" i="3"/>
  <c r="AK12" i="3"/>
  <c r="AM12" i="3"/>
  <c r="AN12" i="3"/>
  <c r="AO12" i="3"/>
  <c r="AP12" i="3"/>
  <c r="AQ12" i="3"/>
  <c r="AR12" i="3"/>
  <c r="AS12" i="3"/>
  <c r="AT12" i="3"/>
  <c r="AU12" i="3"/>
  <c r="AW12" i="3"/>
  <c r="AX12" i="3"/>
  <c r="AY12" i="3"/>
  <c r="AZ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A29" i="3" l="1"/>
  <c r="A20" i="3"/>
  <c r="A24" i="3"/>
  <c r="A4" i="3"/>
  <c r="A28" i="3"/>
  <c r="A13" i="3"/>
  <c r="A17" i="3"/>
  <c r="A19" i="3"/>
  <c r="A11" i="3"/>
  <c r="A23" i="3"/>
  <c r="A15" i="3"/>
  <c r="A27" i="3"/>
  <c r="A18" i="3"/>
  <c r="A14" i="3"/>
  <c r="A30" i="3"/>
  <c r="A22" i="3"/>
  <c r="A26" i="3"/>
  <c r="A12" i="3"/>
  <c r="A5" i="3"/>
  <c r="A7" i="3"/>
  <c r="A8" i="3"/>
  <c r="A10" i="3"/>
  <c r="A9" i="3"/>
  <c r="A6" i="3"/>
  <c r="A3" i="3"/>
  <c r="I17" i="4"/>
  <c r="A17" i="4"/>
  <c r="N17" i="4" s="1"/>
  <c r="I16" i="4"/>
  <c r="A16" i="4"/>
  <c r="L16" i="4" s="1"/>
  <c r="I15" i="4"/>
  <c r="A15" i="4"/>
  <c r="I14" i="4"/>
  <c r="A14" i="4"/>
  <c r="H14" i="4" s="1"/>
  <c r="I13" i="4"/>
  <c r="A13" i="4"/>
  <c r="F13" i="4" s="1"/>
  <c r="I12" i="4"/>
  <c r="A12" i="4"/>
  <c r="Q12" i="4" s="1"/>
  <c r="I11" i="4"/>
  <c r="A11" i="4"/>
  <c r="K11" i="4" s="1"/>
  <c r="I10" i="4"/>
  <c r="A10" i="4"/>
  <c r="O10" i="4" s="1"/>
  <c r="I9" i="4"/>
  <c r="A9" i="4"/>
  <c r="N9" i="4" s="1"/>
  <c r="I8" i="4"/>
  <c r="A8" i="4"/>
  <c r="L8" i="4" s="1"/>
  <c r="I7" i="4"/>
  <c r="A7" i="4"/>
  <c r="J7" i="4" s="1"/>
  <c r="I6" i="4"/>
  <c r="A6" i="4"/>
  <c r="H6" i="4" s="1"/>
  <c r="I5" i="4"/>
  <c r="A5" i="4"/>
  <c r="F5" i="4" s="1"/>
  <c r="I4" i="4"/>
  <c r="A4" i="4"/>
  <c r="G4" i="4" s="1"/>
  <c r="I3" i="4"/>
  <c r="A3" i="4"/>
  <c r="Q3" i="4" s="1"/>
  <c r="I2" i="4"/>
  <c r="A2" i="4"/>
  <c r="O2" i="4" s="1"/>
  <c r="A1" i="4"/>
  <c r="J15" i="4" l="1"/>
  <c r="Q15" i="4"/>
  <c r="K14" i="4"/>
  <c r="M5" i="4"/>
  <c r="L15" i="4"/>
  <c r="R2" i="4"/>
  <c r="R17" i="4"/>
  <c r="N7" i="4"/>
  <c r="O3" i="4"/>
  <c r="N3" i="4"/>
  <c r="P17" i="4"/>
  <c r="Q16" i="4"/>
  <c r="R15" i="4"/>
  <c r="R5" i="4"/>
  <c r="G9" i="4"/>
  <c r="R16" i="4"/>
  <c r="R14" i="4"/>
  <c r="J6" i="4"/>
  <c r="L6" i="4"/>
  <c r="R13" i="4"/>
  <c r="R12" i="4"/>
  <c r="O9" i="4"/>
  <c r="K6" i="4"/>
  <c r="M6" i="4"/>
  <c r="R11" i="4"/>
  <c r="N6" i="4"/>
  <c r="G11" i="4"/>
  <c r="F3" i="4"/>
  <c r="O6" i="4"/>
  <c r="E17" i="4"/>
  <c r="R10" i="4"/>
  <c r="O11" i="4"/>
  <c r="R9" i="4"/>
  <c r="R8" i="4"/>
  <c r="M7" i="4"/>
  <c r="P6" i="4"/>
  <c r="R7" i="4"/>
  <c r="J12" i="4"/>
  <c r="R6" i="4"/>
  <c r="Q7" i="4"/>
  <c r="R4" i="4"/>
  <c r="O8" i="4"/>
  <c r="Q6" i="4"/>
  <c r="R3" i="4"/>
  <c r="J4" i="4"/>
  <c r="N4" i="4"/>
  <c r="G16" i="4"/>
  <c r="E7" i="4"/>
  <c r="G3" i="4"/>
  <c r="O7" i="4"/>
  <c r="L11" i="4"/>
  <c r="L14" i="4"/>
  <c r="P16" i="4"/>
  <c r="P15" i="4"/>
  <c r="E16" i="4"/>
  <c r="O4" i="4"/>
  <c r="G13" i="4"/>
  <c r="K3" i="4"/>
  <c r="L3" i="4"/>
  <c r="E6" i="4"/>
  <c r="M11" i="4"/>
  <c r="M3" i="4"/>
  <c r="N11" i="4"/>
  <c r="P7" i="4"/>
  <c r="K15" i="4"/>
  <c r="Q17" i="4"/>
  <c r="J14" i="4"/>
  <c r="P2" i="4"/>
  <c r="Q2" i="4"/>
  <c r="M14" i="4"/>
  <c r="P14" i="4"/>
  <c r="Q14" i="4"/>
  <c r="O14" i="4"/>
  <c r="P13" i="4"/>
  <c r="Q13" i="4"/>
  <c r="M16" i="4"/>
  <c r="P12" i="4"/>
  <c r="H13" i="4"/>
  <c r="N14" i="4"/>
  <c r="G8" i="4"/>
  <c r="F12" i="4"/>
  <c r="K13" i="4"/>
  <c r="N16" i="4"/>
  <c r="P11" i="4"/>
  <c r="Q11" i="4"/>
  <c r="G12" i="4"/>
  <c r="L13" i="4"/>
  <c r="O16" i="4"/>
  <c r="P10" i="4"/>
  <c r="Q10" i="4"/>
  <c r="E12" i="4"/>
  <c r="J13" i="4"/>
  <c r="F4" i="4"/>
  <c r="J5" i="4"/>
  <c r="K5" i="4"/>
  <c r="P9" i="4"/>
  <c r="Q9" i="4"/>
  <c r="G5" i="4"/>
  <c r="H5" i="4"/>
  <c r="E8" i="4"/>
  <c r="E4" i="4"/>
  <c r="M8" i="4"/>
  <c r="E11" i="4"/>
  <c r="H12" i="4"/>
  <c r="M13" i="4"/>
  <c r="E15" i="4"/>
  <c r="E3" i="4"/>
  <c r="H4" i="4"/>
  <c r="L5" i="4"/>
  <c r="N8" i="4"/>
  <c r="F11" i="4"/>
  <c r="O13" i="4"/>
  <c r="P8" i="4"/>
  <c r="Q8" i="4"/>
  <c r="N5" i="4"/>
  <c r="H11" i="4"/>
  <c r="K12" i="4"/>
  <c r="K7" i="4"/>
  <c r="J11" i="4"/>
  <c r="M12" i="4"/>
  <c r="E14" i="4"/>
  <c r="N15" i="4"/>
  <c r="P4" i="4"/>
  <c r="Q4" i="4"/>
  <c r="H3" i="4"/>
  <c r="K4" i="4"/>
  <c r="O5" i="4"/>
  <c r="L12" i="4"/>
  <c r="M15" i="4"/>
  <c r="G17" i="4"/>
  <c r="P5" i="4"/>
  <c r="Q5" i="4"/>
  <c r="L4" i="4"/>
  <c r="J3" i="4"/>
  <c r="M4" i="4"/>
  <c r="L7" i="4"/>
  <c r="E9" i="4"/>
  <c r="O12" i="4"/>
  <c r="O15" i="4"/>
  <c r="O17" i="4"/>
  <c r="P3" i="4"/>
  <c r="E10" i="4"/>
  <c r="F2" i="4"/>
  <c r="F10" i="4"/>
  <c r="G10" i="4"/>
  <c r="H2" i="4"/>
  <c r="F9" i="4"/>
  <c r="H10" i="4"/>
  <c r="N13" i="4"/>
  <c r="F17" i="4"/>
  <c r="G2" i="4"/>
  <c r="J2" i="4"/>
  <c r="F8" i="4"/>
  <c r="H9" i="4"/>
  <c r="J10" i="4"/>
  <c r="N12" i="4"/>
  <c r="F16" i="4"/>
  <c r="H17" i="4"/>
  <c r="L2" i="4"/>
  <c r="F7" i="4"/>
  <c r="H8" i="4"/>
  <c r="J9" i="4"/>
  <c r="L10" i="4"/>
  <c r="F15" i="4"/>
  <c r="H16" i="4"/>
  <c r="J17" i="4"/>
  <c r="E2" i="4"/>
  <c r="K2" i="4"/>
  <c r="G7" i="4"/>
  <c r="K9" i="4"/>
  <c r="M10" i="4"/>
  <c r="K10" i="4"/>
  <c r="M2" i="4"/>
  <c r="G15" i="4"/>
  <c r="K17" i="4"/>
  <c r="N2" i="4"/>
  <c r="F6" i="4"/>
  <c r="H7" i="4"/>
  <c r="J8" i="4"/>
  <c r="L9" i="4"/>
  <c r="N10" i="4"/>
  <c r="F14" i="4"/>
  <c r="H15" i="4"/>
  <c r="J16" i="4"/>
  <c r="L17" i="4"/>
  <c r="E5" i="4"/>
  <c r="G6" i="4"/>
  <c r="K8" i="4"/>
  <c r="M9" i="4"/>
  <c r="E13" i="4"/>
  <c r="G14" i="4"/>
  <c r="K16" i="4"/>
  <c r="M17" i="4"/>
  <c r="B1" i="2"/>
  <c r="B2" i="2"/>
  <c r="B3" i="2"/>
  <c r="B4" i="2"/>
  <c r="B5" i="2"/>
  <c r="B6" i="2"/>
  <c r="B7" i="2"/>
  <c r="B14" i="2"/>
  <c r="B8" i="2"/>
  <c r="B9" i="2"/>
  <c r="B10" i="2"/>
  <c r="B11" i="2"/>
  <c r="B12" i="2"/>
  <c r="B13" i="2"/>
  <c r="B15" i="2"/>
  <c r="B16" i="2"/>
  <c r="A2" i="2"/>
  <c r="A3" i="2"/>
  <c r="A4" i="2"/>
  <c r="A5" i="2"/>
  <c r="A6" i="2"/>
  <c r="A7" i="2"/>
  <c r="A14" i="2"/>
  <c r="A8" i="2"/>
  <c r="A9" i="2"/>
  <c r="A10" i="2"/>
  <c r="A11" i="2"/>
  <c r="A12" i="2"/>
  <c r="A13" i="2"/>
  <c r="A15" i="2"/>
  <c r="A16" i="2"/>
  <c r="A1" i="2"/>
  <c r="J10" i="3" l="1"/>
  <c r="Q10" i="3"/>
  <c r="F10" i="3"/>
  <c r="O10" i="3"/>
  <c r="V11" i="3"/>
  <c r="AP11" i="3"/>
  <c r="AD12" i="3"/>
  <c r="AL12" i="3"/>
  <c r="AV12" i="3"/>
  <c r="B8" i="3"/>
  <c r="F9" i="3"/>
  <c r="V9" i="3"/>
  <c r="Z9" i="3"/>
  <c r="B7" i="3"/>
  <c r="J8" i="3"/>
  <c r="Q8" i="3"/>
  <c r="Z8" i="3"/>
  <c r="O9" i="3"/>
  <c r="AP9" i="3"/>
  <c r="AD10" i="3"/>
  <c r="AL10" i="3"/>
  <c r="B6" i="3"/>
  <c r="AU5" i="3"/>
  <c r="J7" i="3"/>
  <c r="Q7" i="3"/>
  <c r="Z7" i="3"/>
  <c r="AP8" i="3"/>
  <c r="AL9" i="3"/>
  <c r="M10" i="3"/>
  <c r="AV10" i="3"/>
  <c r="B5" i="3"/>
  <c r="AU4" i="3"/>
  <c r="Q6" i="3"/>
  <c r="AP7" i="3"/>
  <c r="M9" i="3"/>
  <c r="AV9" i="3"/>
  <c r="Q5" i="3"/>
  <c r="V5" i="3"/>
  <c r="M8" i="3"/>
  <c r="O8" i="3"/>
  <c r="AV8" i="3"/>
  <c r="J5" i="3"/>
  <c r="AU3" i="3"/>
  <c r="B9" i="3"/>
  <c r="J9" i="3"/>
  <c r="Q9" i="3"/>
  <c r="V10" i="3"/>
  <c r="Z10" i="3"/>
  <c r="AP10" i="3"/>
  <c r="AD11" i="3"/>
  <c r="AL11" i="3"/>
  <c r="AV11" i="3"/>
  <c r="V4" i="3"/>
  <c r="M7" i="3"/>
  <c r="O7" i="3"/>
  <c r="AV7" i="3"/>
  <c r="V3" i="3"/>
  <c r="Q4" i="3"/>
  <c r="M6" i="3"/>
  <c r="O6" i="3"/>
  <c r="AV6" i="3"/>
  <c r="Q3" i="3"/>
  <c r="O5" i="3"/>
  <c r="AV5" i="3"/>
  <c r="F4" i="3"/>
  <c r="O4" i="3"/>
  <c r="AL4" i="3"/>
  <c r="AV4" i="3"/>
  <c r="AD5" i="3"/>
  <c r="M3" i="3"/>
  <c r="O3" i="3"/>
  <c r="AL3" i="3"/>
  <c r="AV3" i="3"/>
  <c r="AD4" i="3"/>
  <c r="F3" i="3"/>
  <c r="AD3" i="3"/>
  <c r="V6" i="3"/>
  <c r="M4" i="3"/>
  <c r="AL5" i="3"/>
  <c r="AU6" i="3"/>
  <c r="AD6" i="3"/>
  <c r="F5" i="3"/>
  <c r="N6" i="3"/>
  <c r="AL8" i="3"/>
  <c r="M5" i="3"/>
  <c r="V8" i="3"/>
  <c r="F8" i="3"/>
  <c r="AO6" i="3"/>
  <c r="N9" i="3"/>
  <c r="AD9" i="3"/>
  <c r="AU9" i="3"/>
  <c r="N8" i="3"/>
  <c r="AD8" i="3"/>
  <c r="AU8" i="3"/>
  <c r="AL7" i="3"/>
  <c r="F7" i="3"/>
  <c r="AO5" i="3"/>
  <c r="AO4" i="3"/>
  <c r="N7" i="3"/>
  <c r="AD7" i="3"/>
  <c r="AU7" i="3"/>
  <c r="AL6" i="3"/>
  <c r="F6" i="3"/>
  <c r="V7" i="3"/>
  <c r="Z5" i="3"/>
  <c r="AP5" i="3"/>
  <c r="AT5" i="3"/>
  <c r="AK5" i="3"/>
  <c r="J4" i="3"/>
  <c r="B3" i="3"/>
  <c r="AT4" i="3"/>
  <c r="AK4" i="3"/>
  <c r="J3" i="3"/>
  <c r="Z4" i="3"/>
  <c r="AP4" i="3"/>
  <c r="AK3" i="3"/>
  <c r="Z3" i="3"/>
  <c r="AP3" i="3"/>
  <c r="AT3" i="3"/>
  <c r="B4" i="3"/>
  <c r="J6" i="3"/>
  <c r="Z6" i="3"/>
  <c r="AP6" i="3"/>
  <c r="AT6" i="3"/>
  <c r="B2" i="4"/>
  <c r="B3" i="4"/>
  <c r="B16" i="4"/>
  <c r="B13" i="4"/>
  <c r="B14" i="4"/>
  <c r="B5" i="4"/>
  <c r="B12" i="4"/>
  <c r="B10" i="4"/>
  <c r="B9" i="4"/>
  <c r="B17" i="4"/>
  <c r="B8" i="4"/>
  <c r="B4" i="4"/>
  <c r="B15" i="4"/>
  <c r="B7" i="4"/>
  <c r="B6" i="4"/>
  <c r="B11" i="4"/>
  <c r="D19" i="1"/>
  <c r="B21" i="1" s="1"/>
  <c r="D46" i="1" l="1"/>
  <c r="C16" i="4" s="1"/>
  <c r="D16" i="4" s="1"/>
  <c r="D34" i="1"/>
  <c r="C4" i="4" s="1"/>
  <c r="D4" i="4" s="1"/>
  <c r="D40" i="1"/>
  <c r="C10" i="4" s="1"/>
  <c r="D10" i="4" s="1"/>
  <c r="D44" i="1"/>
  <c r="C14" i="4" s="1"/>
  <c r="D14" i="4" s="1"/>
  <c r="D38" i="1"/>
  <c r="C8" i="4" s="1"/>
  <c r="D8" i="4" s="1"/>
  <c r="D39" i="1"/>
  <c r="C9" i="4" s="1"/>
  <c r="D9" i="4" s="1"/>
  <c r="C17" i="4"/>
  <c r="D17" i="4" s="1"/>
  <c r="D35" i="1"/>
  <c r="C5" i="4" s="1"/>
  <c r="D5" i="4" s="1"/>
  <c r="D36" i="1"/>
  <c r="C6" i="4" s="1"/>
  <c r="D6" i="4" s="1"/>
  <c r="D45" i="1"/>
  <c r="C15" i="4" s="1"/>
  <c r="D15" i="4" s="1"/>
  <c r="D41" i="1"/>
  <c r="C11" i="4" s="1"/>
  <c r="D11" i="4" s="1"/>
  <c r="D42" i="1"/>
  <c r="C12" i="4" s="1"/>
  <c r="D12" i="4" s="1"/>
  <c r="D37" i="1"/>
  <c r="C7" i="4" s="1"/>
  <c r="D7" i="4" s="1"/>
  <c r="D43" i="1"/>
  <c r="C13" i="4" s="1"/>
  <c r="D13" i="4" s="1"/>
  <c r="D33" i="1"/>
  <c r="C3" i="4" s="1"/>
  <c r="D3" i="4" s="1"/>
  <c r="D32" i="1"/>
  <c r="C2" i="4" s="1"/>
  <c r="D2" i="4" s="1"/>
  <c r="B25" i="1"/>
  <c r="C25" i="1" s="1"/>
  <c r="D25" i="1" s="1"/>
  <c r="B24" i="1"/>
  <c r="C24" i="1" s="1"/>
  <c r="D24" i="1" s="1"/>
  <c r="B28" i="1"/>
  <c r="C28" i="1" s="1"/>
  <c r="B26" i="1"/>
  <c r="C26" i="1" s="1"/>
  <c r="D26" i="1" s="1"/>
  <c r="B27" i="1"/>
  <c r="C27" i="1" s="1"/>
  <c r="D27" i="1" s="1"/>
  <c r="B29" i="1"/>
  <c r="C29" i="1" s="1"/>
  <c r="E36" i="1" l="1"/>
  <c r="F36" i="1" s="1"/>
  <c r="E46" i="1"/>
  <c r="F46" i="1" s="1"/>
  <c r="E40" i="1"/>
  <c r="F40" i="1" s="1"/>
  <c r="E33" i="1"/>
  <c r="F33" i="1" s="1"/>
  <c r="E37" i="1"/>
  <c r="F37" i="1" s="1"/>
  <c r="E32" i="1"/>
  <c r="F32" i="1" s="1"/>
  <c r="E34" i="1"/>
  <c r="F34" i="1" s="1"/>
  <c r="E38" i="1"/>
  <c r="F38" i="1" s="1"/>
  <c r="E45" i="1"/>
  <c r="F45" i="1" s="1"/>
  <c r="E41" i="1"/>
  <c r="F41" i="1" s="1"/>
  <c r="E43" i="1"/>
  <c r="F43" i="1" s="1"/>
  <c r="E42" i="1"/>
  <c r="F42" i="1" s="1"/>
  <c r="D48" i="1"/>
  <c r="D29" i="1"/>
  <c r="D28" i="1"/>
  <c r="E39" i="1" l="1"/>
  <c r="F39" i="1" s="1"/>
  <c r="E35" i="1"/>
  <c r="F35" i="1" s="1"/>
  <c r="E47" i="1"/>
  <c r="F47" i="1" s="1"/>
  <c r="E44" i="1"/>
  <c r="F44" i="1" s="1"/>
  <c r="F48" i="1" l="1"/>
  <c r="R15" i="3"/>
  <c r="R19" i="3"/>
  <c r="R28" i="3"/>
  <c r="R7" i="3"/>
  <c r="R3" i="3"/>
  <c r="R6" i="3"/>
  <c r="R5" i="3"/>
  <c r="R17" i="3"/>
  <c r="R11" i="3"/>
  <c r="R29" i="3"/>
  <c r="R23" i="3"/>
  <c r="R30" i="3"/>
  <c r="R22" i="3"/>
  <c r="R18" i="3"/>
  <c r="R14" i="3"/>
  <c r="R26" i="3"/>
  <c r="R4" i="3"/>
  <c r="R8" i="3"/>
  <c r="R24" i="3"/>
  <c r="R21" i="3"/>
  <c r="R10" i="3"/>
  <c r="R13" i="3"/>
  <c r="R9" i="3"/>
  <c r="R25" i="3"/>
  <c r="R12" i="3"/>
  <c r="R20" i="3"/>
  <c r="R16" i="3"/>
  <c r="R27" i="3"/>
</calcChain>
</file>

<file path=xl/sharedStrings.xml><?xml version="1.0" encoding="utf-8"?>
<sst xmlns="http://schemas.openxmlformats.org/spreadsheetml/2006/main" count="643" uniqueCount="81">
  <si>
    <t>Arrangers</t>
  </si>
  <si>
    <t>Secondline</t>
  </si>
  <si>
    <t>FBO</t>
  </si>
  <si>
    <t>heartbeats</t>
  </si>
  <si>
    <t>Windkanal</t>
  </si>
  <si>
    <t>ATE</t>
  </si>
  <si>
    <t>Förde Blues Orchester</t>
  </si>
  <si>
    <t>Startklar</t>
  </si>
  <si>
    <t>FMC</t>
  </si>
  <si>
    <t>funktion</t>
  </si>
  <si>
    <t>All that Jazz</t>
  </si>
  <si>
    <t>Jazzline</t>
  </si>
  <si>
    <t>Schrottgott</t>
  </si>
  <si>
    <t>onepaxx</t>
  </si>
  <si>
    <t>Sonntagscombo</t>
  </si>
  <si>
    <t>PB</t>
  </si>
  <si>
    <t>All that jazz</t>
  </si>
  <si>
    <t>Toiletten oben</t>
  </si>
  <si>
    <t>2.OG</t>
  </si>
  <si>
    <t>Toiletten unten</t>
  </si>
  <si>
    <t>EG</t>
  </si>
  <si>
    <t>Anzahl Tätigkeiten</t>
  </si>
  <si>
    <t>&lt;-- auswählen</t>
  </si>
  <si>
    <t>Raum</t>
  </si>
  <si>
    <t>Etage</t>
  </si>
  <si>
    <t>Zyklus pro Woche</t>
  </si>
  <si>
    <t>Jahr 52 Wochen -6 Sommerurlaub und -3 Weihnachten</t>
  </si>
  <si>
    <t>Schlagzeugraum</t>
  </si>
  <si>
    <t>Lounge</t>
  </si>
  <si>
    <t>Küche</t>
  </si>
  <si>
    <t>Flur &amp; Eingangsbereich</t>
  </si>
  <si>
    <t>Treppenhaus und Flur (Drucker)</t>
  </si>
  <si>
    <t>Treppe</t>
  </si>
  <si>
    <t>Treppenhaus rechts (2.OG)</t>
  </si>
  <si>
    <t>Studio 6</t>
  </si>
  <si>
    <t>Flur 2.OG</t>
  </si>
  <si>
    <t>Studio 1 + Notenkammer</t>
  </si>
  <si>
    <t>1.OG</t>
  </si>
  <si>
    <t>Studio 2</t>
  </si>
  <si>
    <t>Studio 3</t>
  </si>
  <si>
    <t>Studio 4</t>
  </si>
  <si>
    <t>Studio 5</t>
  </si>
  <si>
    <t>Hof/Kellertreppe</t>
  </si>
  <si>
    <t>draußen</t>
  </si>
  <si>
    <t>WC oben</t>
  </si>
  <si>
    <t>WC unten</t>
  </si>
  <si>
    <t>Zigarettenbehälter</t>
  </si>
  <si>
    <t>Anzahl Mitglieder</t>
  </si>
  <si>
    <t>Putzzyklen pro Mitglied</t>
  </si>
  <si>
    <t>im Jahr</t>
  </si>
  <si>
    <t>Größe der Gruppe</t>
  </si>
  <si>
    <t>Alle x Wochen</t>
  </si>
  <si>
    <t>bis 10</t>
  </si>
  <si>
    <t>bis 15</t>
  </si>
  <si>
    <t>bis 20</t>
  </si>
  <si>
    <t>bis 25</t>
  </si>
  <si>
    <t>bis 30</t>
  </si>
  <si>
    <t>bis 50</t>
  </si>
  <si>
    <t>Gruppe</t>
  </si>
  <si>
    <t>Zyklen Mitglieder insgesamt</t>
  </si>
  <si>
    <t>Zyklus alle x Wochen</t>
  </si>
  <si>
    <t>X im jahr</t>
  </si>
  <si>
    <t>Studio 1</t>
  </si>
  <si>
    <t>Funktion</t>
  </si>
  <si>
    <t>jazzline</t>
  </si>
  <si>
    <t>Ist</t>
  </si>
  <si>
    <t>Soll</t>
  </si>
  <si>
    <t>Differenz</t>
  </si>
  <si>
    <t>Gemeinschaftsräume</t>
  </si>
  <si>
    <t>Studios</t>
  </si>
  <si>
    <t>Außen</t>
  </si>
  <si>
    <t>Hauptsächlich in</t>
  </si>
  <si>
    <t>Putzen in Studio1</t>
  </si>
  <si>
    <t>Putzen in Studio2</t>
  </si>
  <si>
    <t>Putzen in Studio3</t>
  </si>
  <si>
    <t>Putzen in Studio4</t>
  </si>
  <si>
    <t>Putzen in Studio5</t>
  </si>
  <si>
    <t>Putzen in Studio6</t>
  </si>
  <si>
    <t>WCoben</t>
  </si>
  <si>
    <t>WCunten</t>
  </si>
  <si>
    <t>Raucherdienst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</si>
</sst>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K\W\ #,##0"/>
  </numFmts>
  <fonts count="3">
    <font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gradientFill degree="180">
        <stop position="0">
          <color theme="0" tint="-5.0965910824915313E-2"/>
        </stop>
        <stop position="1">
          <color theme="0" tint="-0.1490218817712943"/>
        </stop>
      </gradient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2" borderId="0" xfId="0" applyFill="1"/>
    <xf numFmtId="0" fontId="0" fillId="3" borderId="0" xfId="0" applyFill="1"/>
    <xf numFmtId="164" fontId="0" fillId="3" borderId="0" xfId="0" applyNumberFormat="1" applyFill="1"/>
    <xf numFmtId="1" fontId="0" fillId="3" borderId="0" xfId="0" applyNumberForma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165" fontId="0" fillId="0" borderId="0" xfId="0" applyNumberFormat="1" applyAlignment="1">
      <alignment horizontal="left"/>
    </xf>
    <xf numFmtId="165" fontId="0" fillId="4" borderId="0" xfId="0" applyNumberFormat="1" applyFill="1" applyAlignment="1">
      <alignment horizontal="center"/>
    </xf>
    <xf numFmtId="0" fontId="0" fillId="7" borderId="0" xfId="0" applyFill="1"/>
    <xf numFmtId="0" fontId="1" fillId="0" borderId="0" xfId="0" applyFont="1"/>
    <xf numFmtId="1" fontId="1" fillId="0" borderId="0" xfId="0" applyNumberFormat="1" applyFont="1"/>
    <xf numFmtId="0" fontId="0" fillId="0" borderId="0" xfId="0" applyAlignment="1">
      <alignment horizontal="left"/>
    </xf>
    <xf numFmtId="165" fontId="0" fillId="8" borderId="0" xfId="0" applyNumberFormat="1" applyFill="1" applyAlignment="1">
      <alignment horizontal="center"/>
    </xf>
    <xf numFmtId="0" fontId="2" fillId="0" borderId="0" xfId="0" applyFont="1"/>
    <xf numFmtId="0" fontId="1" fillId="5" borderId="0" xfId="0" applyFont="1" applyFill="1"/>
  </cellXfs>
  <cellStyles count="1">
    <cellStyle name="Standard" xfId="0" builtinId="0"/>
  </cellStyles>
  <dxfs count="20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50"/>
        </patternFill>
      </fill>
    </dxf>
    <dxf>
      <font>
        <color theme="5"/>
      </font>
    </dxf>
    <dxf>
      <font>
        <color theme="4"/>
      </font>
    </dxf>
    <dxf>
      <font>
        <color rgb="FFFF0000"/>
      </font>
    </dxf>
    <dxf>
      <font>
        <color theme="9" tint="-0.24994659260841701"/>
      </font>
    </dxf>
    <dxf>
      <font>
        <color rgb="FFFF3399"/>
      </font>
    </dxf>
    <dxf>
      <font>
        <color theme="7" tint="-0.24994659260841701"/>
      </font>
    </dxf>
    <dxf>
      <font>
        <color theme="2" tint="-0.499984740745262"/>
      </font>
    </dxf>
    <dxf>
      <font>
        <color rgb="FF7030A0"/>
      </font>
    </dxf>
    <dxf>
      <font>
        <color rgb="FF00FF00"/>
      </font>
    </dxf>
    <dxf>
      <font>
        <color rgb="FFC00000"/>
      </font>
    </dxf>
    <dxf>
      <font>
        <color theme="4" tint="-0.499984740745262"/>
      </font>
    </dxf>
    <dxf>
      <font>
        <color rgb="FF00B0F0"/>
      </font>
    </dxf>
    <dxf>
      <font>
        <color theme="7" tint="0.39994506668294322"/>
      </font>
    </dxf>
    <dxf>
      <font>
        <color rgb="FF993366"/>
      </font>
    </dxf>
    <dxf>
      <font>
        <b/>
        <i val="0"/>
      </font>
    </dxf>
    <dxf>
      <fill>
        <patternFill>
          <bgColor rgb="FF00B050"/>
        </patternFill>
      </fill>
    </dxf>
    <dxf>
      <font>
        <color theme="5"/>
      </font>
    </dxf>
    <dxf>
      <font>
        <color theme="4"/>
      </font>
    </dxf>
    <dxf>
      <font>
        <color rgb="FFFF0000"/>
      </font>
    </dxf>
    <dxf>
      <font>
        <color theme="9" tint="-0.24994659260841701"/>
      </font>
    </dxf>
    <dxf>
      <font>
        <color rgb="FFFF3399"/>
      </font>
    </dxf>
    <dxf>
      <font>
        <color theme="7" tint="-0.24994659260841701"/>
      </font>
    </dxf>
    <dxf>
      <font>
        <color theme="2" tint="-0.499984740745262"/>
      </font>
    </dxf>
    <dxf>
      <font>
        <color rgb="FF7030A0"/>
      </font>
    </dxf>
    <dxf>
      <font>
        <color rgb="FF00FF00"/>
      </font>
    </dxf>
    <dxf>
      <font>
        <color rgb="FFC00000"/>
      </font>
    </dxf>
    <dxf>
      <font>
        <color theme="4" tint="-0.499984740745262"/>
      </font>
    </dxf>
    <dxf>
      <font>
        <color rgb="FF00B0F0"/>
      </font>
    </dxf>
    <dxf>
      <font>
        <color theme="7" tint="0.39994506668294322"/>
      </font>
    </dxf>
    <dxf>
      <font>
        <color rgb="FF993366"/>
      </font>
    </dxf>
    <dxf>
      <font>
        <color theme="5"/>
      </font>
    </dxf>
    <dxf>
      <font>
        <color theme="4"/>
      </font>
    </dxf>
    <dxf>
      <font>
        <color rgb="FFFF0000"/>
      </font>
    </dxf>
    <dxf>
      <font>
        <color theme="9" tint="-0.24994659260841701"/>
      </font>
    </dxf>
    <dxf>
      <font>
        <color rgb="FFFF3399"/>
      </font>
    </dxf>
    <dxf>
      <font>
        <color theme="7" tint="-0.24994659260841701"/>
      </font>
    </dxf>
    <dxf>
      <font>
        <color theme="2" tint="-0.499984740745262"/>
      </font>
    </dxf>
    <dxf>
      <font>
        <color rgb="FF7030A0"/>
      </font>
    </dxf>
    <dxf>
      <font>
        <color rgb="FF00FF00"/>
      </font>
    </dxf>
    <dxf>
      <font>
        <color rgb="FFC00000"/>
      </font>
    </dxf>
    <dxf>
      <font>
        <color theme="4" tint="-0.499984740745262"/>
      </font>
    </dxf>
    <dxf>
      <font>
        <color rgb="FF00B0F0"/>
      </font>
    </dxf>
    <dxf>
      <font>
        <color theme="7" tint="0.39994506668294322"/>
      </font>
    </dxf>
    <dxf>
      <font>
        <color rgb="FF993366"/>
      </font>
    </dxf>
    <dxf>
      <font>
        <color theme="5"/>
      </font>
    </dxf>
    <dxf>
      <font>
        <color theme="4"/>
      </font>
    </dxf>
    <dxf>
      <font>
        <color rgb="FFFF0000"/>
      </font>
    </dxf>
    <dxf>
      <font>
        <color theme="9" tint="-0.24994659260841701"/>
      </font>
    </dxf>
    <dxf>
      <font>
        <color rgb="FFFF3399"/>
      </font>
    </dxf>
    <dxf>
      <font>
        <color theme="7" tint="-0.24994659260841701"/>
      </font>
    </dxf>
    <dxf>
      <font>
        <color theme="2" tint="-0.499984740745262"/>
      </font>
    </dxf>
    <dxf>
      <font>
        <color rgb="FF7030A0"/>
      </font>
    </dxf>
    <dxf>
      <font>
        <color rgb="FF00FF00"/>
      </font>
    </dxf>
    <dxf>
      <font>
        <color rgb="FFC00000"/>
      </font>
    </dxf>
    <dxf>
      <font>
        <color theme="4" tint="-0.499984740745262"/>
      </font>
    </dxf>
    <dxf>
      <font>
        <color rgb="FF00B0F0"/>
      </font>
    </dxf>
    <dxf>
      <font>
        <color theme="7" tint="0.39994506668294322"/>
      </font>
    </dxf>
    <dxf>
      <font>
        <color rgb="FF993366"/>
      </font>
    </dxf>
    <dxf>
      <font>
        <color theme="5"/>
      </font>
    </dxf>
    <dxf>
      <font>
        <color theme="4"/>
      </font>
    </dxf>
    <dxf>
      <font>
        <color rgb="FFFF0000"/>
      </font>
    </dxf>
    <dxf>
      <font>
        <color theme="9" tint="-0.24994659260841701"/>
      </font>
    </dxf>
    <dxf>
      <font>
        <color rgb="FFFF3399"/>
      </font>
    </dxf>
    <dxf>
      <font>
        <color theme="7" tint="-0.24994659260841701"/>
      </font>
    </dxf>
    <dxf>
      <font>
        <color theme="2" tint="-0.499984740745262"/>
      </font>
    </dxf>
    <dxf>
      <font>
        <color rgb="FF7030A0"/>
      </font>
    </dxf>
    <dxf>
      <font>
        <color rgb="FF00FF00"/>
      </font>
    </dxf>
    <dxf>
      <font>
        <color rgb="FFC00000"/>
      </font>
    </dxf>
    <dxf>
      <font>
        <color theme="4" tint="-0.499984740745262"/>
      </font>
    </dxf>
    <dxf>
      <font>
        <color rgb="FF00B0F0"/>
      </font>
    </dxf>
    <dxf>
      <font>
        <color theme="7" tint="0.39994506668294322"/>
      </font>
    </dxf>
    <dxf>
      <font>
        <color rgb="FF993366"/>
      </font>
    </dxf>
    <dxf>
      <font>
        <color theme="5"/>
      </font>
    </dxf>
    <dxf>
      <font>
        <color theme="4"/>
      </font>
    </dxf>
    <dxf>
      <font>
        <color rgb="FFFF0000"/>
      </font>
    </dxf>
    <dxf>
      <font>
        <color theme="9" tint="-0.24994659260841701"/>
      </font>
    </dxf>
    <dxf>
      <font>
        <color rgb="FFFF3399"/>
      </font>
    </dxf>
    <dxf>
      <font>
        <color theme="7" tint="-0.24994659260841701"/>
      </font>
    </dxf>
    <dxf>
      <font>
        <color theme="2" tint="-0.499984740745262"/>
      </font>
    </dxf>
    <dxf>
      <font>
        <color rgb="FF7030A0"/>
      </font>
    </dxf>
    <dxf>
      <font>
        <color rgb="FF00FF00"/>
      </font>
    </dxf>
    <dxf>
      <font>
        <color rgb="FFC00000"/>
      </font>
    </dxf>
    <dxf>
      <font>
        <color theme="4" tint="-0.499984740745262"/>
      </font>
    </dxf>
    <dxf>
      <font>
        <color rgb="FF00B0F0"/>
      </font>
    </dxf>
    <dxf>
      <font>
        <color theme="7" tint="0.39994506668294322"/>
      </font>
    </dxf>
    <dxf>
      <font>
        <color rgb="FF993366"/>
      </font>
    </dxf>
    <dxf>
      <font>
        <color theme="5"/>
      </font>
    </dxf>
    <dxf>
      <font>
        <color theme="4"/>
      </font>
    </dxf>
    <dxf>
      <font>
        <color rgb="FFFF0000"/>
      </font>
    </dxf>
    <dxf>
      <font>
        <color theme="9" tint="-0.24994659260841701"/>
      </font>
    </dxf>
    <dxf>
      <font>
        <color rgb="FFFF3399"/>
      </font>
    </dxf>
    <dxf>
      <font>
        <color theme="7" tint="-0.24994659260841701"/>
      </font>
    </dxf>
    <dxf>
      <font>
        <color theme="2" tint="-0.499984740745262"/>
      </font>
    </dxf>
    <dxf>
      <font>
        <color rgb="FF7030A0"/>
      </font>
    </dxf>
    <dxf>
      <font>
        <color rgb="FF00FF00"/>
      </font>
    </dxf>
    <dxf>
      <font>
        <color rgb="FFC00000"/>
      </font>
    </dxf>
    <dxf>
      <font>
        <color theme="4" tint="-0.499984740745262"/>
      </font>
    </dxf>
    <dxf>
      <font>
        <color rgb="FF00B0F0"/>
      </font>
    </dxf>
    <dxf>
      <font>
        <color theme="7" tint="0.39994506668294322"/>
      </font>
    </dxf>
    <dxf>
      <font>
        <color rgb="FF993366"/>
      </font>
    </dxf>
    <dxf>
      <font>
        <color theme="5"/>
      </font>
    </dxf>
    <dxf>
      <font>
        <color theme="4"/>
      </font>
    </dxf>
    <dxf>
      <font>
        <color rgb="FFFF0000"/>
      </font>
    </dxf>
    <dxf>
      <font>
        <color theme="9" tint="-0.24994659260841701"/>
      </font>
    </dxf>
    <dxf>
      <font>
        <color rgb="FFFF3399"/>
      </font>
    </dxf>
    <dxf>
      <font>
        <color theme="7" tint="-0.24994659260841701"/>
      </font>
    </dxf>
    <dxf>
      <font>
        <color theme="2" tint="-0.499984740745262"/>
      </font>
    </dxf>
    <dxf>
      <font>
        <color rgb="FF7030A0"/>
      </font>
    </dxf>
    <dxf>
      <font>
        <color rgb="FF00FF00"/>
      </font>
    </dxf>
    <dxf>
      <font>
        <color rgb="FFC00000"/>
      </font>
    </dxf>
    <dxf>
      <font>
        <color theme="4" tint="-0.499984740745262"/>
      </font>
    </dxf>
    <dxf>
      <font>
        <color rgb="FF00B0F0"/>
      </font>
    </dxf>
    <dxf>
      <font>
        <color theme="7" tint="0.39994506668294322"/>
      </font>
    </dxf>
    <dxf>
      <font>
        <color rgb="FF993366"/>
      </font>
    </dxf>
    <dxf>
      <font>
        <color theme="5"/>
      </font>
    </dxf>
    <dxf>
      <font>
        <color theme="4"/>
      </font>
    </dxf>
    <dxf>
      <font>
        <color rgb="FFFF0000"/>
      </font>
    </dxf>
    <dxf>
      <font>
        <color theme="9" tint="-0.24994659260841701"/>
      </font>
    </dxf>
    <dxf>
      <font>
        <color rgb="FFFF3399"/>
      </font>
    </dxf>
    <dxf>
      <font>
        <color theme="7" tint="-0.24994659260841701"/>
      </font>
    </dxf>
    <dxf>
      <font>
        <color theme="2" tint="-0.499984740745262"/>
      </font>
    </dxf>
    <dxf>
      <font>
        <color rgb="FF7030A0"/>
      </font>
    </dxf>
    <dxf>
      <font>
        <color rgb="FF00FF00"/>
      </font>
    </dxf>
    <dxf>
      <font>
        <color rgb="FFC00000"/>
      </font>
    </dxf>
    <dxf>
      <font>
        <color theme="4" tint="-0.499984740745262"/>
      </font>
    </dxf>
    <dxf>
      <font>
        <color rgb="FF00B0F0"/>
      </font>
    </dxf>
    <dxf>
      <font>
        <color theme="7" tint="0.39994506668294322"/>
      </font>
    </dxf>
    <dxf>
      <font>
        <color rgb="FF993366"/>
      </font>
    </dxf>
    <dxf>
      <font>
        <color theme="5"/>
      </font>
    </dxf>
    <dxf>
      <font>
        <color theme="4"/>
      </font>
    </dxf>
    <dxf>
      <font>
        <color rgb="FFFF0000"/>
      </font>
    </dxf>
    <dxf>
      <font>
        <color theme="9" tint="-0.24994659260841701"/>
      </font>
    </dxf>
    <dxf>
      <font>
        <color rgb="FFFF3399"/>
      </font>
    </dxf>
    <dxf>
      <font>
        <color theme="7" tint="-0.24994659260841701"/>
      </font>
    </dxf>
    <dxf>
      <font>
        <color theme="2" tint="-0.499984740745262"/>
      </font>
    </dxf>
    <dxf>
      <font>
        <color rgb="FF7030A0"/>
      </font>
    </dxf>
    <dxf>
      <font>
        <color rgb="FF00FF00"/>
      </font>
    </dxf>
    <dxf>
      <font>
        <color rgb="FFC00000"/>
      </font>
    </dxf>
    <dxf>
      <font>
        <color theme="4" tint="-0.499984740745262"/>
      </font>
    </dxf>
    <dxf>
      <font>
        <color rgb="FF00B0F0"/>
      </font>
    </dxf>
    <dxf>
      <font>
        <color theme="7" tint="0.39994506668294322"/>
      </font>
    </dxf>
    <dxf>
      <font>
        <color rgb="FF993366"/>
      </font>
    </dxf>
    <dxf>
      <font>
        <color theme="5"/>
      </font>
    </dxf>
    <dxf>
      <font>
        <color theme="4"/>
      </font>
    </dxf>
    <dxf>
      <font>
        <color rgb="FFFF0000"/>
      </font>
    </dxf>
    <dxf>
      <font>
        <color theme="9" tint="-0.24994659260841701"/>
      </font>
    </dxf>
    <dxf>
      <font>
        <color rgb="FFFF3399"/>
      </font>
    </dxf>
    <dxf>
      <font>
        <color theme="7" tint="-0.24994659260841701"/>
      </font>
    </dxf>
    <dxf>
      <font>
        <color theme="2" tint="-0.499984740745262"/>
      </font>
    </dxf>
    <dxf>
      <font>
        <color rgb="FF7030A0"/>
      </font>
    </dxf>
    <dxf>
      <font>
        <color rgb="FF00FF00"/>
      </font>
    </dxf>
    <dxf>
      <font>
        <color rgb="FFC00000"/>
      </font>
    </dxf>
    <dxf>
      <font>
        <color theme="4" tint="-0.499984740745262"/>
      </font>
    </dxf>
    <dxf>
      <font>
        <color rgb="FF00B0F0"/>
      </font>
    </dxf>
    <dxf>
      <font>
        <color theme="7" tint="0.39994506668294322"/>
      </font>
    </dxf>
    <dxf>
      <font>
        <color rgb="FF993366"/>
      </font>
    </dxf>
    <dxf>
      <font>
        <color theme="5"/>
      </font>
    </dxf>
    <dxf>
      <font>
        <color theme="4"/>
      </font>
    </dxf>
    <dxf>
      <font>
        <color rgb="FFFF0000"/>
      </font>
    </dxf>
    <dxf>
      <font>
        <color theme="9" tint="-0.24994659260841701"/>
      </font>
    </dxf>
    <dxf>
      <font>
        <color rgb="FFFF3399"/>
      </font>
    </dxf>
    <dxf>
      <font>
        <color theme="7" tint="-0.24994659260841701"/>
      </font>
    </dxf>
    <dxf>
      <font>
        <color theme="2" tint="-0.499984740745262"/>
      </font>
    </dxf>
    <dxf>
      <font>
        <color rgb="FF7030A0"/>
      </font>
    </dxf>
    <dxf>
      <font>
        <color rgb="FF00FF00"/>
      </font>
    </dxf>
    <dxf>
      <font>
        <color rgb="FFC00000"/>
      </font>
    </dxf>
    <dxf>
      <font>
        <color theme="4" tint="-0.499984740745262"/>
      </font>
    </dxf>
    <dxf>
      <font>
        <color rgb="FF00B0F0"/>
      </font>
    </dxf>
    <dxf>
      <font>
        <color theme="7" tint="0.39994506668294322"/>
      </font>
    </dxf>
    <dxf>
      <font>
        <color rgb="FF993366"/>
      </font>
    </dxf>
    <dxf>
      <font>
        <color theme="5"/>
      </font>
    </dxf>
    <dxf>
      <font>
        <color theme="4"/>
      </font>
    </dxf>
    <dxf>
      <font>
        <color rgb="FFFF0000"/>
      </font>
    </dxf>
    <dxf>
      <font>
        <color theme="9" tint="-0.24994659260841701"/>
      </font>
    </dxf>
    <dxf>
      <font>
        <color rgb="FFFF3399"/>
      </font>
    </dxf>
    <dxf>
      <font>
        <color theme="7" tint="-0.24994659260841701"/>
      </font>
    </dxf>
    <dxf>
      <font>
        <color theme="2" tint="-0.499984740745262"/>
      </font>
    </dxf>
    <dxf>
      <font>
        <color rgb="FF7030A0"/>
      </font>
    </dxf>
    <dxf>
      <font>
        <color rgb="FF00FF00"/>
      </font>
    </dxf>
    <dxf>
      <font>
        <color rgb="FFC00000"/>
      </font>
    </dxf>
    <dxf>
      <font>
        <color theme="4" tint="-0.499984740745262"/>
      </font>
    </dxf>
    <dxf>
      <font>
        <color rgb="FF00B0F0"/>
      </font>
    </dxf>
    <dxf>
      <font>
        <color theme="7" tint="0.39994506668294322"/>
      </font>
    </dxf>
    <dxf>
      <font>
        <color rgb="FF993366"/>
      </font>
    </dxf>
    <dxf>
      <font>
        <color theme="5"/>
      </font>
    </dxf>
    <dxf>
      <font>
        <color theme="4"/>
      </font>
    </dxf>
    <dxf>
      <font>
        <color rgb="FFFF0000"/>
      </font>
    </dxf>
    <dxf>
      <font>
        <color theme="9" tint="-0.24994659260841701"/>
      </font>
    </dxf>
    <dxf>
      <font>
        <color rgb="FFFF3399"/>
      </font>
    </dxf>
    <dxf>
      <font>
        <color theme="7" tint="-0.24994659260841701"/>
      </font>
    </dxf>
    <dxf>
      <font>
        <color theme="2" tint="-0.499984740745262"/>
      </font>
    </dxf>
    <dxf>
      <font>
        <color rgb="FF7030A0"/>
      </font>
    </dxf>
    <dxf>
      <font>
        <color rgb="FF00FF00"/>
      </font>
    </dxf>
    <dxf>
      <font>
        <color rgb="FFC00000"/>
      </font>
    </dxf>
    <dxf>
      <font>
        <color theme="4" tint="-0.499984740745262"/>
      </font>
    </dxf>
    <dxf>
      <font>
        <color rgb="FF00B0F0"/>
      </font>
    </dxf>
    <dxf>
      <font>
        <color theme="7" tint="0.39994506668294322"/>
      </font>
    </dxf>
    <dxf>
      <font>
        <color rgb="FF993366"/>
      </font>
    </dxf>
  </dxfs>
  <tableStyles count="0" defaultTableStyle="TableStyleMedium2" defaultPivotStyle="PivotStyleLight16"/>
  <colors>
    <mruColors>
      <color rgb="FF993366"/>
      <color rgb="FF00FF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BB38"/>
  <sheetViews>
    <sheetView tabSelected="1" workbookViewId="0">
      <pane xSplit="2" ySplit="1" topLeftCell="C2" activePane="bottomRight" state="frozen"/>
      <selection pane="bottomRight" activeCell="B32" sqref="B32"/>
      <selection pane="bottomLeft" activeCell="A2" sqref="A2"/>
      <selection pane="topRight" activeCell="C1" sqref="C1"/>
    </sheetView>
  </sheetViews>
  <sheetFormatPr defaultColWidth="11.42578125" defaultRowHeight="15"/>
  <cols>
    <col min="1" max="1" width="44.42578125" customWidth="1"/>
  </cols>
  <sheetData>
    <row r="1" spans="1:54" s="15" customFormat="1">
      <c r="A1" s="15" t="str">
        <f>Grunddaten!A1</f>
        <v>Raum</v>
      </c>
      <c r="B1" s="15" t="str">
        <f>Grunddaten!B1</f>
        <v>Etage</v>
      </c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>
        <v>11</v>
      </c>
      <c r="N1" s="10">
        <v>12</v>
      </c>
      <c r="O1" s="10">
        <v>13</v>
      </c>
      <c r="P1" s="10">
        <v>14</v>
      </c>
      <c r="Q1" s="10">
        <v>15</v>
      </c>
      <c r="R1" s="10">
        <v>16</v>
      </c>
      <c r="S1" s="10">
        <v>17</v>
      </c>
      <c r="T1" s="10">
        <v>18</v>
      </c>
      <c r="U1" s="10">
        <v>19</v>
      </c>
      <c r="V1" s="10">
        <v>20</v>
      </c>
      <c r="W1" s="10">
        <v>21</v>
      </c>
      <c r="X1" s="10">
        <v>22</v>
      </c>
      <c r="Y1" s="10">
        <v>23</v>
      </c>
      <c r="Z1" s="10">
        <v>24</v>
      </c>
      <c r="AA1" s="10">
        <v>25</v>
      </c>
      <c r="AB1" s="10">
        <v>26</v>
      </c>
      <c r="AC1" s="10">
        <v>27</v>
      </c>
      <c r="AD1" s="10">
        <v>28</v>
      </c>
      <c r="AE1" s="10">
        <v>29</v>
      </c>
      <c r="AF1" s="10">
        <v>30</v>
      </c>
      <c r="AG1" s="10">
        <v>31</v>
      </c>
      <c r="AH1" s="10">
        <v>32</v>
      </c>
      <c r="AI1" s="10">
        <v>33</v>
      </c>
      <c r="AJ1" s="10">
        <v>34</v>
      </c>
      <c r="AK1" s="10">
        <v>35</v>
      </c>
      <c r="AL1" s="10">
        <v>36</v>
      </c>
      <c r="AM1" s="10">
        <v>37</v>
      </c>
      <c r="AN1" s="10">
        <v>38</v>
      </c>
      <c r="AO1" s="10">
        <v>39</v>
      </c>
      <c r="AP1" s="10">
        <v>40</v>
      </c>
      <c r="AQ1" s="10">
        <v>41</v>
      </c>
      <c r="AR1" s="10">
        <v>42</v>
      </c>
      <c r="AS1" s="10">
        <v>43</v>
      </c>
      <c r="AT1" s="10">
        <v>44</v>
      </c>
      <c r="AU1" s="10">
        <v>45</v>
      </c>
      <c r="AV1" s="10">
        <v>46</v>
      </c>
      <c r="AW1" s="10">
        <v>47</v>
      </c>
      <c r="AX1" s="10">
        <v>48</v>
      </c>
      <c r="AY1" s="10">
        <v>49</v>
      </c>
      <c r="AZ1" s="10">
        <v>50</v>
      </c>
      <c r="BA1" s="10">
        <v>51</v>
      </c>
      <c r="BB1" s="10">
        <v>52</v>
      </c>
    </row>
    <row r="2" spans="1:54">
      <c r="A2" t="str">
        <f>Grunddaten!A2</f>
        <v>Schlagzeugraum</v>
      </c>
      <c r="B2" t="str">
        <f>Grunddaten!B2</f>
        <v>EG</v>
      </c>
      <c r="C2" t="s">
        <v>0</v>
      </c>
      <c r="E2" t="s">
        <v>1</v>
      </c>
      <c r="H2" t="s">
        <v>2</v>
      </c>
      <c r="J2" t="s">
        <v>1</v>
      </c>
      <c r="K2" s="8" t="s">
        <v>0</v>
      </c>
      <c r="L2" s="8"/>
      <c r="M2" s="8" t="s">
        <v>1</v>
      </c>
      <c r="N2" s="8"/>
      <c r="O2" s="8"/>
      <c r="P2" s="8" t="s">
        <v>1</v>
      </c>
      <c r="Q2" s="18"/>
      <c r="R2" s="8"/>
      <c r="S2" s="8" t="s">
        <v>2</v>
      </c>
      <c r="T2" s="8"/>
      <c r="U2" s="8"/>
      <c r="V2" t="s">
        <v>1</v>
      </c>
      <c r="Y2" t="s">
        <v>0</v>
      </c>
      <c r="AA2" t="s">
        <v>0</v>
      </c>
      <c r="AB2" t="s">
        <v>2</v>
      </c>
      <c r="AF2" t="s">
        <v>2</v>
      </c>
      <c r="AG2" s="7"/>
      <c r="AH2" s="7"/>
      <c r="AI2" s="7"/>
      <c r="AJ2" s="7"/>
      <c r="AK2" s="7"/>
      <c r="AL2" s="7"/>
      <c r="AM2" t="s">
        <v>1</v>
      </c>
      <c r="AO2" t="s">
        <v>1</v>
      </c>
      <c r="AR2" t="s">
        <v>2</v>
      </c>
      <c r="AT2" t="s">
        <v>1</v>
      </c>
      <c r="AU2" t="s">
        <v>0</v>
      </c>
      <c r="AW2" t="s">
        <v>1</v>
      </c>
      <c r="AZ2" s="7"/>
      <c r="BA2" s="7"/>
      <c r="BB2" s="7"/>
    </row>
    <row r="3" spans="1:54">
      <c r="A3" t="str">
        <f>Grunddaten!A3</f>
        <v>Lounge</v>
      </c>
      <c r="B3" t="str">
        <f>Grunddaten!B3</f>
        <v>EG</v>
      </c>
      <c r="C3" t="s">
        <v>3</v>
      </c>
      <c r="D3" t="s">
        <v>2</v>
      </c>
      <c r="E3" t="s">
        <v>4</v>
      </c>
      <c r="F3" t="s">
        <v>3</v>
      </c>
      <c r="G3" t="s">
        <v>5</v>
      </c>
      <c r="H3" t="s">
        <v>6</v>
      </c>
      <c r="I3" t="s">
        <v>7</v>
      </c>
      <c r="K3" s="8" t="s">
        <v>3</v>
      </c>
      <c r="L3" s="8" t="s">
        <v>2</v>
      </c>
      <c r="M3" s="8" t="s">
        <v>4</v>
      </c>
      <c r="N3" s="8" t="s">
        <v>7</v>
      </c>
      <c r="O3" t="s">
        <v>2</v>
      </c>
      <c r="P3" s="8" t="s">
        <v>4</v>
      </c>
      <c r="Q3" s="8" t="s">
        <v>2</v>
      </c>
      <c r="R3" s="8"/>
      <c r="S3" s="8" t="s">
        <v>8</v>
      </c>
      <c r="T3" s="8" t="s">
        <v>3</v>
      </c>
      <c r="U3" s="8" t="s">
        <v>7</v>
      </c>
      <c r="V3" t="s">
        <v>4</v>
      </c>
      <c r="W3" t="s">
        <v>9</v>
      </c>
      <c r="X3" t="s">
        <v>8</v>
      </c>
      <c r="Z3" t="s">
        <v>7</v>
      </c>
      <c r="AA3" t="s">
        <v>3</v>
      </c>
      <c r="AB3" t="s">
        <v>8</v>
      </c>
      <c r="AC3" t="s">
        <v>4</v>
      </c>
      <c r="AE3" t="s">
        <v>5</v>
      </c>
      <c r="AF3" t="s">
        <v>2</v>
      </c>
      <c r="AG3" s="7"/>
      <c r="AH3" s="7"/>
      <c r="AI3" s="7"/>
      <c r="AJ3" s="7"/>
      <c r="AK3" s="7"/>
      <c r="AL3" s="7"/>
      <c r="AM3" t="s">
        <v>4</v>
      </c>
      <c r="AN3" t="s">
        <v>2</v>
      </c>
      <c r="AP3" t="s">
        <v>3</v>
      </c>
      <c r="AQ3" t="s">
        <v>8</v>
      </c>
      <c r="AR3" t="s">
        <v>4</v>
      </c>
      <c r="AU3" t="s">
        <v>3</v>
      </c>
      <c r="AV3" t="s">
        <v>8</v>
      </c>
      <c r="AW3" t="s">
        <v>4</v>
      </c>
      <c r="AX3" t="s">
        <v>2</v>
      </c>
      <c r="AY3" t="s">
        <v>3</v>
      </c>
      <c r="AZ3" s="7"/>
      <c r="BA3" s="7"/>
      <c r="BB3" s="7"/>
    </row>
    <row r="4" spans="1:54">
      <c r="A4" t="str">
        <f>Grunddaten!A4</f>
        <v>Küche</v>
      </c>
      <c r="B4" t="str">
        <f>Grunddaten!B4</f>
        <v>EG</v>
      </c>
      <c r="C4" t="s">
        <v>3</v>
      </c>
      <c r="D4" t="s">
        <v>8</v>
      </c>
      <c r="E4" t="s">
        <v>4</v>
      </c>
      <c r="G4" t="s">
        <v>5</v>
      </c>
      <c r="H4" t="s">
        <v>2</v>
      </c>
      <c r="I4" t="s">
        <v>7</v>
      </c>
      <c r="J4" t="s">
        <v>4</v>
      </c>
      <c r="K4" s="8" t="s">
        <v>3</v>
      </c>
      <c r="L4" s="8" t="s">
        <v>8</v>
      </c>
      <c r="M4" s="8" t="s">
        <v>4</v>
      </c>
      <c r="N4" s="8" t="s">
        <v>7</v>
      </c>
      <c r="O4" s="8" t="s">
        <v>2</v>
      </c>
      <c r="P4" s="8" t="s">
        <v>4</v>
      </c>
      <c r="Q4" s="8" t="s">
        <v>2</v>
      </c>
      <c r="R4" s="8"/>
      <c r="S4" s="8" t="s">
        <v>8</v>
      </c>
      <c r="T4" s="8" t="s">
        <v>3</v>
      </c>
      <c r="U4" s="8" t="s">
        <v>7</v>
      </c>
      <c r="V4" t="s">
        <v>4</v>
      </c>
      <c r="W4" t="s">
        <v>3</v>
      </c>
      <c r="X4" t="s">
        <v>8</v>
      </c>
      <c r="Y4" t="s">
        <v>0</v>
      </c>
      <c r="Z4" t="s">
        <v>7</v>
      </c>
      <c r="AB4" t="s">
        <v>8</v>
      </c>
      <c r="AC4" t="s">
        <v>4</v>
      </c>
      <c r="AD4" t="s">
        <v>7</v>
      </c>
      <c r="AF4" t="s">
        <v>2</v>
      </c>
      <c r="AG4" s="7"/>
      <c r="AH4" s="7"/>
      <c r="AI4" s="7"/>
      <c r="AJ4" s="7"/>
      <c r="AK4" s="7"/>
      <c r="AL4" s="7"/>
      <c r="AM4" t="s">
        <v>4</v>
      </c>
      <c r="AN4" t="s">
        <v>2</v>
      </c>
      <c r="AO4" t="s">
        <v>7</v>
      </c>
      <c r="AP4" t="s">
        <v>9</v>
      </c>
      <c r="AQ4" t="s">
        <v>8</v>
      </c>
      <c r="AR4" t="s">
        <v>4</v>
      </c>
      <c r="AU4" t="s">
        <v>10</v>
      </c>
      <c r="AV4" t="s">
        <v>8</v>
      </c>
      <c r="AW4" t="s">
        <v>4</v>
      </c>
      <c r="AX4" t="s">
        <v>2</v>
      </c>
      <c r="AY4" t="s">
        <v>0</v>
      </c>
      <c r="AZ4" s="7"/>
      <c r="BA4" s="7"/>
      <c r="BB4" s="7"/>
    </row>
    <row r="5" spans="1:54">
      <c r="A5" t="str">
        <f>Grunddaten!A5</f>
        <v>Flur &amp; Eingangsbereich</v>
      </c>
      <c r="B5" t="str">
        <f>Grunddaten!B5</f>
        <v>EG</v>
      </c>
      <c r="D5" t="s">
        <v>2</v>
      </c>
      <c r="E5" t="s">
        <v>4</v>
      </c>
      <c r="G5" t="s">
        <v>0</v>
      </c>
      <c r="H5" t="s">
        <v>2</v>
      </c>
      <c r="I5" t="s">
        <v>11</v>
      </c>
      <c r="J5" t="s">
        <v>4</v>
      </c>
      <c r="K5" s="8"/>
      <c r="L5" s="8" t="s">
        <v>2</v>
      </c>
      <c r="M5" s="8" t="s">
        <v>4</v>
      </c>
      <c r="N5" s="8" t="s">
        <v>11</v>
      </c>
      <c r="O5" s="8" t="s">
        <v>2</v>
      </c>
      <c r="P5" s="8" t="s">
        <v>1</v>
      </c>
      <c r="Q5" s="8" t="s">
        <v>2</v>
      </c>
      <c r="R5" s="8" t="s">
        <v>11</v>
      </c>
      <c r="S5" s="8" t="s">
        <v>2</v>
      </c>
      <c r="T5" s="8"/>
      <c r="U5" s="8" t="s">
        <v>11</v>
      </c>
      <c r="V5" t="s">
        <v>4</v>
      </c>
      <c r="W5" t="s">
        <v>5</v>
      </c>
      <c r="X5" t="s">
        <v>8</v>
      </c>
      <c r="Z5" t="s">
        <v>11</v>
      </c>
      <c r="AB5" t="s">
        <v>8</v>
      </c>
      <c r="AC5" t="s">
        <v>4</v>
      </c>
      <c r="AD5" t="s">
        <v>11</v>
      </c>
      <c r="AF5" t="s">
        <v>2</v>
      </c>
      <c r="AG5" s="7"/>
      <c r="AH5" s="7"/>
      <c r="AI5" s="7"/>
      <c r="AJ5" s="7"/>
      <c r="AK5" s="7"/>
      <c r="AL5" s="7"/>
      <c r="AM5" t="s">
        <v>1</v>
      </c>
      <c r="AN5" t="s">
        <v>2</v>
      </c>
      <c r="AO5" t="s">
        <v>11</v>
      </c>
      <c r="AP5" t="s">
        <v>5</v>
      </c>
      <c r="AQ5" t="s">
        <v>8</v>
      </c>
      <c r="AR5" t="s">
        <v>4</v>
      </c>
      <c r="AS5" t="s">
        <v>11</v>
      </c>
      <c r="AU5" t="s">
        <v>3</v>
      </c>
      <c r="AV5" t="s">
        <v>8</v>
      </c>
      <c r="AW5" t="s">
        <v>4</v>
      </c>
      <c r="AX5" t="s">
        <v>2</v>
      </c>
      <c r="AY5" t="s">
        <v>5</v>
      </c>
      <c r="AZ5" s="7"/>
      <c r="BA5" s="7"/>
      <c r="BB5" s="7"/>
    </row>
    <row r="6" spans="1:54">
      <c r="A6" t="str">
        <f>Grunddaten!A6</f>
        <v>Treppenhaus und Flur (Drucker)</v>
      </c>
      <c r="B6" t="str">
        <f>Grunddaten!B6</f>
        <v>Treppe</v>
      </c>
      <c r="C6" t="s">
        <v>3</v>
      </c>
      <c r="D6" t="s">
        <v>2</v>
      </c>
      <c r="E6" t="s">
        <v>1</v>
      </c>
      <c r="F6" t="s">
        <v>3</v>
      </c>
      <c r="I6" s="8" t="s">
        <v>3</v>
      </c>
      <c r="J6" t="s">
        <v>4</v>
      </c>
      <c r="K6" s="8" t="s">
        <v>3</v>
      </c>
      <c r="L6" s="8" t="s">
        <v>2</v>
      </c>
      <c r="M6" s="8" t="s">
        <v>1</v>
      </c>
      <c r="N6" s="8" t="s">
        <v>11</v>
      </c>
      <c r="O6" t="s">
        <v>2</v>
      </c>
      <c r="P6" s="8" t="s">
        <v>1</v>
      </c>
      <c r="Q6" s="8" t="s">
        <v>2</v>
      </c>
      <c r="R6" s="8" t="s">
        <v>11</v>
      </c>
      <c r="S6" s="8" t="s">
        <v>2</v>
      </c>
      <c r="T6" s="8" t="s">
        <v>3</v>
      </c>
      <c r="U6" s="8"/>
      <c r="W6" t="s">
        <v>3</v>
      </c>
      <c r="X6" t="s">
        <v>2</v>
      </c>
      <c r="Y6" t="s">
        <v>3</v>
      </c>
      <c r="AA6" t="s">
        <v>3</v>
      </c>
      <c r="AB6" t="s">
        <v>2</v>
      </c>
      <c r="AC6" t="s">
        <v>1</v>
      </c>
      <c r="AE6" t="s">
        <v>3</v>
      </c>
      <c r="AG6" s="7"/>
      <c r="AH6" s="7"/>
      <c r="AI6" s="7"/>
      <c r="AJ6" s="7"/>
      <c r="AK6" s="7"/>
      <c r="AL6" s="7"/>
      <c r="AM6" t="s">
        <v>1</v>
      </c>
      <c r="AN6" t="s">
        <v>2</v>
      </c>
      <c r="AO6" t="s">
        <v>1</v>
      </c>
      <c r="AP6" t="s">
        <v>3</v>
      </c>
      <c r="AR6" t="s">
        <v>2</v>
      </c>
      <c r="AT6" t="s">
        <v>1</v>
      </c>
      <c r="AU6" t="s">
        <v>3</v>
      </c>
      <c r="AW6" t="s">
        <v>1</v>
      </c>
      <c r="AX6" t="s">
        <v>2</v>
      </c>
      <c r="AY6" t="s">
        <v>3</v>
      </c>
      <c r="AZ6" s="7"/>
      <c r="BA6" s="7"/>
      <c r="BB6" s="7"/>
    </row>
    <row r="7" spans="1:54" s="9" customFormat="1">
      <c r="A7" s="9" t="str">
        <f>Grunddaten!A7</f>
        <v>Treppenhaus rechts (2.OG)</v>
      </c>
      <c r="B7" s="9" t="str">
        <f>Grunddaten!B7</f>
        <v>Treppe</v>
      </c>
      <c r="D7" s="9" t="s">
        <v>2</v>
      </c>
      <c r="F7" s="9" t="s">
        <v>12</v>
      </c>
      <c r="I7" s="9" t="s">
        <v>11</v>
      </c>
      <c r="L7" s="9" t="s">
        <v>8</v>
      </c>
      <c r="M7" s="9" t="s">
        <v>9</v>
      </c>
      <c r="O7" s="9" t="s">
        <v>2</v>
      </c>
      <c r="P7" s="9" t="s">
        <v>4</v>
      </c>
      <c r="Q7" s="9" t="s">
        <v>2</v>
      </c>
      <c r="S7" s="9" t="s">
        <v>8</v>
      </c>
      <c r="T7" s="9" t="s">
        <v>3</v>
      </c>
      <c r="U7" s="9" t="s">
        <v>13</v>
      </c>
      <c r="V7" s="9" t="s">
        <v>1</v>
      </c>
      <c r="W7" s="9" t="s">
        <v>5</v>
      </c>
      <c r="X7" s="9" t="s">
        <v>2</v>
      </c>
      <c r="Y7" s="9" t="s">
        <v>14</v>
      </c>
      <c r="Z7" s="9" t="s">
        <v>6</v>
      </c>
      <c r="AA7" s="9" t="s">
        <v>3</v>
      </c>
      <c r="AB7" s="9" t="s">
        <v>10</v>
      </c>
      <c r="AC7" s="9" t="s">
        <v>1</v>
      </c>
      <c r="AD7" s="9" t="s">
        <v>7</v>
      </c>
      <c r="AE7" s="9" t="s">
        <v>0</v>
      </c>
      <c r="AF7" s="9" t="s">
        <v>2</v>
      </c>
      <c r="AM7" s="9" t="s">
        <v>4</v>
      </c>
      <c r="AO7" s="9" t="s">
        <v>1</v>
      </c>
      <c r="AP7" s="9" t="s">
        <v>0</v>
      </c>
      <c r="AR7" s="9" t="s">
        <v>2</v>
      </c>
      <c r="AT7" s="9" t="s">
        <v>1</v>
      </c>
      <c r="AU7" s="9" t="s">
        <v>0</v>
      </c>
      <c r="AW7" s="9" t="s">
        <v>1</v>
      </c>
      <c r="AX7" s="9" t="s">
        <v>2</v>
      </c>
      <c r="AY7" s="9" t="s">
        <v>5</v>
      </c>
    </row>
    <row r="8" spans="1:54" s="9" customFormat="1">
      <c r="A8" s="9" t="str">
        <f>Grunddaten!A9</f>
        <v>Flur 2.OG</v>
      </c>
      <c r="B8" s="9" t="str">
        <f>Grunddaten!B9</f>
        <v>2.OG</v>
      </c>
      <c r="D8" s="9" t="s">
        <v>13</v>
      </c>
      <c r="E8" s="9" t="s">
        <v>11</v>
      </c>
      <c r="F8" s="9" t="s">
        <v>3</v>
      </c>
      <c r="G8" s="9" t="s">
        <v>0</v>
      </c>
      <c r="H8" s="9" t="s">
        <v>14</v>
      </c>
      <c r="I8" s="9" t="s">
        <v>7</v>
      </c>
      <c r="J8" s="9" t="s">
        <v>4</v>
      </c>
      <c r="L8" s="9" t="s">
        <v>8</v>
      </c>
      <c r="N8" s="9" t="s">
        <v>7</v>
      </c>
      <c r="O8" s="9" t="s">
        <v>5</v>
      </c>
      <c r="Q8" s="9" t="s">
        <v>14</v>
      </c>
      <c r="R8" s="9" t="s">
        <v>7</v>
      </c>
      <c r="S8" s="9" t="s">
        <v>12</v>
      </c>
      <c r="U8" s="9" t="s">
        <v>7</v>
      </c>
      <c r="W8" s="9" t="s">
        <v>5</v>
      </c>
      <c r="X8" s="9" t="s">
        <v>13</v>
      </c>
      <c r="Y8" s="9" t="s">
        <v>12</v>
      </c>
      <c r="Z8" s="9" t="s">
        <v>11</v>
      </c>
      <c r="AB8" s="9" t="s">
        <v>13</v>
      </c>
      <c r="AC8" s="9" t="s">
        <v>4</v>
      </c>
      <c r="AD8" s="9" t="s">
        <v>11</v>
      </c>
      <c r="AE8" s="9" t="s">
        <v>0</v>
      </c>
      <c r="AF8" s="9" t="s">
        <v>14</v>
      </c>
      <c r="AO8" s="9" t="s">
        <v>11</v>
      </c>
      <c r="AP8" s="9" t="s">
        <v>5</v>
      </c>
      <c r="AR8" s="9" t="s">
        <v>14</v>
      </c>
      <c r="AT8" s="9" t="s">
        <v>7</v>
      </c>
      <c r="AU8" s="9" t="s">
        <v>3</v>
      </c>
      <c r="AV8" s="9" t="s">
        <v>12</v>
      </c>
      <c r="AW8" s="9" t="s">
        <v>2</v>
      </c>
      <c r="AX8" s="9" t="s">
        <v>13</v>
      </c>
      <c r="AY8" s="9" t="s">
        <v>9</v>
      </c>
    </row>
    <row r="9" spans="1:54">
      <c r="A9" t="str">
        <f>Grunddaten!A10</f>
        <v>Studio 1 + Notenkammer</v>
      </c>
      <c r="B9" t="str">
        <f>Grunddaten!B10</f>
        <v>1.OG</v>
      </c>
      <c r="C9" t="s">
        <v>3</v>
      </c>
      <c r="D9" t="s">
        <v>8</v>
      </c>
      <c r="E9" t="s">
        <v>1</v>
      </c>
      <c r="F9" t="s">
        <v>3</v>
      </c>
      <c r="G9" t="s">
        <v>0</v>
      </c>
      <c r="I9" t="s">
        <v>11</v>
      </c>
      <c r="J9" t="s">
        <v>1</v>
      </c>
      <c r="K9" s="8" t="s">
        <v>3</v>
      </c>
      <c r="L9" s="8" t="s">
        <v>8</v>
      </c>
      <c r="M9" s="8" t="s">
        <v>1</v>
      </c>
      <c r="N9" s="8" t="s">
        <v>11</v>
      </c>
      <c r="O9" s="8" t="s">
        <v>2</v>
      </c>
      <c r="P9" s="8" t="s">
        <v>1</v>
      </c>
      <c r="Q9" s="8" t="s">
        <v>2</v>
      </c>
      <c r="R9" s="8" t="s">
        <v>7</v>
      </c>
      <c r="S9" s="8" t="s">
        <v>2</v>
      </c>
      <c r="T9" s="8" t="s">
        <v>3</v>
      </c>
      <c r="U9" s="8" t="s">
        <v>11</v>
      </c>
      <c r="V9" t="s">
        <v>1</v>
      </c>
      <c r="W9" t="s">
        <v>3</v>
      </c>
      <c r="X9" t="s">
        <v>2</v>
      </c>
      <c r="Y9" t="s">
        <v>3</v>
      </c>
      <c r="Z9" t="s">
        <v>11</v>
      </c>
      <c r="AA9" t="s">
        <v>0</v>
      </c>
      <c r="AB9" t="s">
        <v>2</v>
      </c>
      <c r="AC9" t="s">
        <v>1</v>
      </c>
      <c r="AD9" t="s">
        <v>7</v>
      </c>
      <c r="AE9" t="s">
        <v>0</v>
      </c>
      <c r="AG9" s="7"/>
      <c r="AH9" s="7"/>
      <c r="AI9" s="7"/>
      <c r="AJ9" s="7"/>
      <c r="AK9" s="7"/>
      <c r="AL9" s="7"/>
      <c r="AM9" t="s">
        <v>1</v>
      </c>
      <c r="AN9" t="s">
        <v>2</v>
      </c>
      <c r="AO9" t="s">
        <v>7</v>
      </c>
      <c r="AP9" t="s">
        <v>5</v>
      </c>
      <c r="AR9" t="s">
        <v>2</v>
      </c>
      <c r="AS9" t="s">
        <v>11</v>
      </c>
      <c r="AT9" t="s">
        <v>7</v>
      </c>
      <c r="AU9" t="s">
        <v>3</v>
      </c>
      <c r="AV9" t="s">
        <v>11</v>
      </c>
      <c r="AW9" t="s">
        <v>1</v>
      </c>
      <c r="AX9" t="s">
        <v>2</v>
      </c>
      <c r="AZ9" s="7"/>
      <c r="BA9" s="7"/>
      <c r="BB9" s="7"/>
    </row>
    <row r="10" spans="1:54">
      <c r="A10" t="str">
        <f>Grunddaten!A11</f>
        <v>Studio 2</v>
      </c>
      <c r="B10" t="str">
        <f>Grunddaten!B11</f>
        <v>1.OG</v>
      </c>
      <c r="C10" t="s">
        <v>0</v>
      </c>
      <c r="D10" t="s">
        <v>8</v>
      </c>
      <c r="E10" t="s">
        <v>1</v>
      </c>
      <c r="F10" t="s">
        <v>7</v>
      </c>
      <c r="H10" t="s">
        <v>2</v>
      </c>
      <c r="I10" t="s">
        <v>11</v>
      </c>
      <c r="K10" s="8" t="s">
        <v>3</v>
      </c>
      <c r="L10" s="8" t="s">
        <v>2</v>
      </c>
      <c r="M10" s="8"/>
      <c r="N10" s="8"/>
      <c r="O10" t="s">
        <v>2</v>
      </c>
      <c r="P10" s="8" t="s">
        <v>1</v>
      </c>
      <c r="Q10" s="8" t="s">
        <v>0</v>
      </c>
      <c r="R10" s="8" t="s">
        <v>7</v>
      </c>
      <c r="S10" s="8" t="s">
        <v>2</v>
      </c>
      <c r="T10" s="8" t="s">
        <v>0</v>
      </c>
      <c r="U10" s="8" t="s">
        <v>11</v>
      </c>
      <c r="W10" t="s">
        <v>0</v>
      </c>
      <c r="X10" t="s">
        <v>2</v>
      </c>
      <c r="Z10" t="s">
        <v>7</v>
      </c>
      <c r="AA10" t="s">
        <v>3</v>
      </c>
      <c r="AB10" t="s">
        <v>2</v>
      </c>
      <c r="AE10" t="s">
        <v>3</v>
      </c>
      <c r="AF10" t="s">
        <v>2</v>
      </c>
      <c r="AG10" s="7"/>
      <c r="AH10" s="7"/>
      <c r="AI10" s="7"/>
      <c r="AJ10" s="7"/>
      <c r="AK10" s="7"/>
      <c r="AL10" s="7"/>
      <c r="AN10" t="s">
        <v>2</v>
      </c>
      <c r="AO10" t="s">
        <v>7</v>
      </c>
      <c r="AP10" t="s">
        <v>3</v>
      </c>
      <c r="AR10" t="s">
        <v>2</v>
      </c>
      <c r="AS10" t="s">
        <v>11</v>
      </c>
      <c r="AT10" t="s">
        <v>1</v>
      </c>
      <c r="AU10" t="s">
        <v>3</v>
      </c>
      <c r="AV10" t="s">
        <v>11</v>
      </c>
      <c r="AW10" t="s">
        <v>2</v>
      </c>
      <c r="AX10" t="s">
        <v>2</v>
      </c>
      <c r="AY10" t="s">
        <v>3</v>
      </c>
      <c r="AZ10" s="7"/>
      <c r="BA10" s="7"/>
      <c r="BB10" s="7"/>
    </row>
    <row r="11" spans="1:54">
      <c r="A11" t="str">
        <f>Grunddaten!A12</f>
        <v>Studio 3</v>
      </c>
      <c r="B11" t="str">
        <f>Grunddaten!B12</f>
        <v>1.OG</v>
      </c>
      <c r="C11" t="s">
        <v>3</v>
      </c>
      <c r="D11" t="s">
        <v>8</v>
      </c>
      <c r="E11" t="s">
        <v>11</v>
      </c>
      <c r="F11" t="s">
        <v>7</v>
      </c>
      <c r="H11" t="s">
        <v>2</v>
      </c>
      <c r="I11" t="s">
        <v>3</v>
      </c>
      <c r="J11" t="s">
        <v>1</v>
      </c>
      <c r="K11" s="8" t="s">
        <v>0</v>
      </c>
      <c r="L11" s="8" t="s">
        <v>2</v>
      </c>
      <c r="M11" s="8" t="s">
        <v>1</v>
      </c>
      <c r="N11" s="8"/>
      <c r="O11" t="s">
        <v>2</v>
      </c>
      <c r="P11" s="8"/>
      <c r="Q11" s="8" t="s">
        <v>0</v>
      </c>
      <c r="R11" s="8" t="s">
        <v>11</v>
      </c>
      <c r="S11" s="8" t="s">
        <v>2</v>
      </c>
      <c r="T11" s="8" t="s">
        <v>0</v>
      </c>
      <c r="U11" s="8" t="s">
        <v>11</v>
      </c>
      <c r="W11" t="s">
        <v>0</v>
      </c>
      <c r="X11" t="s">
        <v>2</v>
      </c>
      <c r="Y11" t="s">
        <v>3</v>
      </c>
      <c r="AA11" t="s">
        <v>3</v>
      </c>
      <c r="AB11" t="s">
        <v>2</v>
      </c>
      <c r="AD11" t="s">
        <v>11</v>
      </c>
      <c r="AE11" t="s">
        <v>3</v>
      </c>
      <c r="AF11" t="s">
        <v>2</v>
      </c>
      <c r="AG11" s="7"/>
      <c r="AH11" s="7"/>
      <c r="AI11" s="7"/>
      <c r="AJ11" s="7"/>
      <c r="AK11" s="7"/>
      <c r="AL11" s="7"/>
      <c r="AN11" t="s">
        <v>2</v>
      </c>
      <c r="AO11" t="s">
        <v>11</v>
      </c>
      <c r="AP11" t="s">
        <v>0</v>
      </c>
      <c r="AR11" t="s">
        <v>2</v>
      </c>
      <c r="AS11" t="s">
        <v>11</v>
      </c>
      <c r="AU11" t="s">
        <v>0</v>
      </c>
      <c r="AV11" t="s">
        <v>11</v>
      </c>
      <c r="AW11" t="s">
        <v>2</v>
      </c>
      <c r="AX11" t="s">
        <v>2</v>
      </c>
      <c r="AZ11" s="7"/>
      <c r="BA11" s="7"/>
      <c r="BB11" s="7"/>
    </row>
    <row r="12" spans="1:54" s="9" customFormat="1">
      <c r="A12" s="9" t="str">
        <f>Grunddaten!A13</f>
        <v>Studio 4</v>
      </c>
      <c r="B12" s="9" t="str">
        <f>Grunddaten!B13</f>
        <v>2.OG</v>
      </c>
      <c r="C12" s="9" t="s">
        <v>15</v>
      </c>
      <c r="D12" s="9" t="s">
        <v>2</v>
      </c>
      <c r="G12" s="9" t="s">
        <v>15</v>
      </c>
      <c r="H12" s="9" t="s">
        <v>2</v>
      </c>
      <c r="K12" s="9" t="s">
        <v>15</v>
      </c>
      <c r="L12" s="9" t="s">
        <v>2</v>
      </c>
      <c r="O12" s="9" t="s">
        <v>15</v>
      </c>
      <c r="Q12" s="9" t="s">
        <v>2</v>
      </c>
      <c r="S12" s="9" t="s">
        <v>2</v>
      </c>
      <c r="T12" s="9" t="s">
        <v>15</v>
      </c>
      <c r="W12" s="9" t="s">
        <v>15</v>
      </c>
      <c r="X12" s="9" t="s">
        <v>2</v>
      </c>
      <c r="Y12" s="9" t="s">
        <v>15</v>
      </c>
      <c r="AA12" s="9" t="s">
        <v>15</v>
      </c>
      <c r="AB12" s="9" t="s">
        <v>2</v>
      </c>
      <c r="AE12" s="9" t="s">
        <v>15</v>
      </c>
      <c r="AF12" s="9" t="s">
        <v>2</v>
      </c>
      <c r="AN12" s="9" t="s">
        <v>2</v>
      </c>
      <c r="AP12" s="9" t="s">
        <v>15</v>
      </c>
      <c r="AR12" s="9" t="s">
        <v>2</v>
      </c>
      <c r="AU12" s="9" t="s">
        <v>15</v>
      </c>
      <c r="AW12" s="9" t="s">
        <v>2</v>
      </c>
      <c r="AY12" s="9" t="s">
        <v>15</v>
      </c>
    </row>
    <row r="13" spans="1:54" s="9" customFormat="1">
      <c r="A13" s="9" t="str">
        <f>Grunddaten!A14</f>
        <v>Studio 5</v>
      </c>
      <c r="B13" s="9" t="str">
        <f>Grunddaten!B14</f>
        <v>2.OG</v>
      </c>
      <c r="C13" s="9" t="s">
        <v>14</v>
      </c>
      <c r="D13" s="9" t="s">
        <v>2</v>
      </c>
      <c r="G13" s="9" t="s">
        <v>13</v>
      </c>
      <c r="H13" s="9" t="s">
        <v>2</v>
      </c>
      <c r="K13" s="9" t="s">
        <v>14</v>
      </c>
      <c r="L13" s="9" t="s">
        <v>6</v>
      </c>
      <c r="N13" s="9" t="s">
        <v>13</v>
      </c>
      <c r="T13" s="9" t="s">
        <v>14</v>
      </c>
      <c r="U13" s="9" t="s">
        <v>6</v>
      </c>
      <c r="X13" s="9" t="s">
        <v>2</v>
      </c>
      <c r="Y13" s="9" t="s">
        <v>14</v>
      </c>
      <c r="AB13" s="9" t="s">
        <v>2</v>
      </c>
      <c r="AC13" s="9" t="s">
        <v>14</v>
      </c>
      <c r="AD13" s="9" t="s">
        <v>12</v>
      </c>
      <c r="AE13" s="9" t="s">
        <v>13</v>
      </c>
      <c r="AF13" s="9" t="s">
        <v>6</v>
      </c>
      <c r="AN13" s="9" t="s">
        <v>6</v>
      </c>
      <c r="AP13" s="9" t="s">
        <v>13</v>
      </c>
      <c r="AR13" s="9" t="s">
        <v>6</v>
      </c>
      <c r="AT13" s="9" t="s">
        <v>14</v>
      </c>
      <c r="AU13" s="9" t="s">
        <v>0</v>
      </c>
      <c r="AV13" s="9" t="s">
        <v>6</v>
      </c>
      <c r="AW13" s="9" t="s">
        <v>2</v>
      </c>
      <c r="AY13" s="9" t="s">
        <v>14</v>
      </c>
    </row>
    <row r="14" spans="1:54">
      <c r="A14" t="str">
        <f>Grunddaten!A8</f>
        <v>Studio 6</v>
      </c>
      <c r="B14" t="str">
        <f>Grunddaten!B8</f>
        <v>EG</v>
      </c>
      <c r="C14" t="s">
        <v>9</v>
      </c>
      <c r="D14" t="s">
        <v>2</v>
      </c>
      <c r="E14" t="s">
        <v>1</v>
      </c>
      <c r="G14" t="s">
        <v>5</v>
      </c>
      <c r="I14" t="s">
        <v>3</v>
      </c>
      <c r="J14" t="s">
        <v>1</v>
      </c>
      <c r="K14" s="8" t="s">
        <v>9</v>
      </c>
      <c r="L14" s="8" t="s">
        <v>2</v>
      </c>
      <c r="M14" s="8" t="s">
        <v>1</v>
      </c>
      <c r="N14" s="8"/>
      <c r="O14" s="8" t="s">
        <v>5</v>
      </c>
      <c r="P14" s="8" t="s">
        <v>1</v>
      </c>
      <c r="Q14" s="8" t="s">
        <v>0</v>
      </c>
      <c r="R14" s="8" t="s">
        <v>7</v>
      </c>
      <c r="S14" s="8" t="s">
        <v>2</v>
      </c>
      <c r="T14" s="8" t="s">
        <v>9</v>
      </c>
      <c r="U14" s="8"/>
      <c r="V14" t="s">
        <v>1</v>
      </c>
      <c r="W14" t="s">
        <v>16</v>
      </c>
      <c r="X14" t="s">
        <v>2</v>
      </c>
      <c r="Y14" t="s">
        <v>9</v>
      </c>
      <c r="AA14" t="s">
        <v>9</v>
      </c>
      <c r="AB14" t="s">
        <v>2</v>
      </c>
      <c r="AC14" t="s">
        <v>1</v>
      </c>
      <c r="AE14" t="s">
        <v>5</v>
      </c>
      <c r="AF14" t="s">
        <v>2</v>
      </c>
      <c r="AG14" s="7"/>
      <c r="AH14" s="7"/>
      <c r="AI14" s="7"/>
      <c r="AJ14" s="7"/>
      <c r="AK14" s="7"/>
      <c r="AL14" s="7"/>
      <c r="AM14" t="s">
        <v>1</v>
      </c>
      <c r="AN14" t="s">
        <v>2</v>
      </c>
      <c r="AO14" t="s">
        <v>1</v>
      </c>
      <c r="AP14" t="s">
        <v>10</v>
      </c>
      <c r="AR14" t="s">
        <v>2</v>
      </c>
      <c r="AT14" t="s">
        <v>1</v>
      </c>
      <c r="AU14" t="s">
        <v>9</v>
      </c>
      <c r="AW14" t="s">
        <v>1</v>
      </c>
      <c r="AX14" t="s">
        <v>2</v>
      </c>
      <c r="AY14" t="s">
        <v>5</v>
      </c>
      <c r="AZ14" s="7"/>
      <c r="BA14" s="7"/>
      <c r="BB14" s="7"/>
    </row>
    <row r="15" spans="1:54">
      <c r="A15" t="str">
        <f>Grunddaten!A15</f>
        <v>Hof/Kellertreppe</v>
      </c>
      <c r="B15" t="str">
        <f>Grunddaten!B15</f>
        <v>draußen</v>
      </c>
      <c r="C15" t="s">
        <v>0</v>
      </c>
      <c r="D15" t="s">
        <v>6</v>
      </c>
      <c r="E15" t="s">
        <v>11</v>
      </c>
      <c r="F15" t="s">
        <v>7</v>
      </c>
      <c r="G15" t="s">
        <v>9</v>
      </c>
      <c r="H15" t="s">
        <v>2</v>
      </c>
      <c r="I15" t="s">
        <v>3</v>
      </c>
      <c r="J15" t="s">
        <v>1</v>
      </c>
      <c r="K15" s="8" t="s">
        <v>0</v>
      </c>
      <c r="L15" s="8" t="s">
        <v>12</v>
      </c>
      <c r="M15" s="8" t="s">
        <v>1</v>
      </c>
      <c r="N15" s="8" t="s">
        <v>13</v>
      </c>
      <c r="O15" s="8" t="s">
        <v>5</v>
      </c>
      <c r="P15" s="8" t="s">
        <v>4</v>
      </c>
      <c r="Q15" s="8" t="s">
        <v>2</v>
      </c>
      <c r="R15" s="8" t="s">
        <v>3</v>
      </c>
      <c r="S15" s="8" t="s">
        <v>8</v>
      </c>
      <c r="T15" s="8" t="s">
        <v>0</v>
      </c>
      <c r="U15" s="8" t="s">
        <v>11</v>
      </c>
      <c r="V15" t="s">
        <v>1</v>
      </c>
      <c r="W15" t="s">
        <v>0</v>
      </c>
      <c r="X15" t="s">
        <v>2</v>
      </c>
      <c r="Y15" t="s">
        <v>0</v>
      </c>
      <c r="AA15" t="s">
        <v>0</v>
      </c>
      <c r="AB15" t="s">
        <v>8</v>
      </c>
      <c r="AC15" t="s">
        <v>1</v>
      </c>
      <c r="AD15" t="s">
        <v>11</v>
      </c>
      <c r="AE15" t="s">
        <v>9</v>
      </c>
      <c r="AF15" t="s">
        <v>2</v>
      </c>
      <c r="AG15" s="7"/>
      <c r="AH15" s="7"/>
      <c r="AI15" s="7"/>
      <c r="AJ15" s="7"/>
      <c r="AK15" s="7"/>
      <c r="AL15" s="7"/>
      <c r="AM15" t="s">
        <v>1</v>
      </c>
      <c r="AN15" t="s">
        <v>2</v>
      </c>
      <c r="AO15" t="s">
        <v>1</v>
      </c>
      <c r="AP15" t="s">
        <v>0</v>
      </c>
      <c r="AQ15" t="s">
        <v>8</v>
      </c>
      <c r="AR15" t="s">
        <v>2</v>
      </c>
      <c r="AT15" t="s">
        <v>7</v>
      </c>
      <c r="AU15" t="s">
        <v>0</v>
      </c>
      <c r="AV15" t="s">
        <v>8</v>
      </c>
      <c r="AW15" t="s">
        <v>2</v>
      </c>
      <c r="AX15" t="s">
        <v>2</v>
      </c>
      <c r="AY15" t="s">
        <v>0</v>
      </c>
      <c r="AZ15" s="7"/>
      <c r="BA15" s="7"/>
      <c r="BB15" s="7"/>
    </row>
    <row r="16" spans="1:54" s="8" customFormat="1">
      <c r="A16" s="8" t="str">
        <f>Grunddaten!A18</f>
        <v>Zigarettenbehälter</v>
      </c>
      <c r="B16" s="8" t="str">
        <f>Grunddaten!B18</f>
        <v>draußen</v>
      </c>
      <c r="L16" s="8" t="s">
        <v>2</v>
      </c>
      <c r="N16" s="8" t="s">
        <v>13</v>
      </c>
      <c r="S16" s="8" t="s">
        <v>2</v>
      </c>
      <c r="U16" s="8" t="s">
        <v>13</v>
      </c>
      <c r="AB16" s="8" t="s">
        <v>13</v>
      </c>
      <c r="AP16" s="8" t="s">
        <v>13</v>
      </c>
    </row>
    <row r="17" spans="1:54">
      <c r="A17" t="s">
        <v>17</v>
      </c>
      <c r="B17" t="s">
        <v>18</v>
      </c>
      <c r="C17" t="s">
        <v>14</v>
      </c>
      <c r="D17" t="s">
        <v>2</v>
      </c>
      <c r="E17" t="s">
        <v>11</v>
      </c>
      <c r="F17" t="s">
        <v>12</v>
      </c>
      <c r="G17" t="s">
        <v>5</v>
      </c>
      <c r="H17" t="s">
        <v>2</v>
      </c>
      <c r="I17" t="s">
        <v>7</v>
      </c>
      <c r="J17" t="s">
        <v>4</v>
      </c>
      <c r="K17" s="8" t="s">
        <v>0</v>
      </c>
      <c r="L17" s="8" t="s">
        <v>8</v>
      </c>
      <c r="M17" s="8" t="s">
        <v>9</v>
      </c>
      <c r="N17" s="8"/>
      <c r="O17" t="s">
        <v>2</v>
      </c>
      <c r="P17" s="8" t="s">
        <v>4</v>
      </c>
      <c r="Q17" s="8" t="s">
        <v>2</v>
      </c>
      <c r="R17" s="8" t="s">
        <v>3</v>
      </c>
      <c r="S17" s="8" t="s">
        <v>12</v>
      </c>
      <c r="T17" s="8" t="s">
        <v>14</v>
      </c>
      <c r="U17" s="8" t="s">
        <v>13</v>
      </c>
      <c r="V17" t="s">
        <v>1</v>
      </c>
      <c r="W17" t="s">
        <v>5</v>
      </c>
      <c r="X17" t="s">
        <v>2</v>
      </c>
      <c r="Y17" t="s">
        <v>15</v>
      </c>
      <c r="Z17" t="s">
        <v>6</v>
      </c>
      <c r="AA17" t="s">
        <v>3</v>
      </c>
      <c r="AB17" t="s">
        <v>2</v>
      </c>
      <c r="AC17" t="s">
        <v>4</v>
      </c>
      <c r="AD17" t="s">
        <v>11</v>
      </c>
      <c r="AE17" t="s">
        <v>15</v>
      </c>
      <c r="AF17" t="s">
        <v>2</v>
      </c>
      <c r="AG17" s="7"/>
      <c r="AH17" s="7"/>
      <c r="AI17" s="7"/>
      <c r="AJ17" s="7"/>
      <c r="AK17" s="7"/>
      <c r="AL17" s="7"/>
      <c r="AM17" t="s">
        <v>4</v>
      </c>
      <c r="AN17" t="s">
        <v>2</v>
      </c>
      <c r="AO17" t="s">
        <v>11</v>
      </c>
      <c r="AR17" t="s">
        <v>2</v>
      </c>
      <c r="AU17" t="s">
        <v>3</v>
      </c>
      <c r="AW17" t="s">
        <v>2</v>
      </c>
      <c r="AX17" t="s">
        <v>2</v>
      </c>
      <c r="AZ17" s="7"/>
      <c r="BA17" s="7"/>
      <c r="BB17" s="7"/>
    </row>
    <row r="18" spans="1:54">
      <c r="A18" t="s">
        <v>19</v>
      </c>
      <c r="B18" t="s">
        <v>20</v>
      </c>
      <c r="C18" t="s">
        <v>3</v>
      </c>
      <c r="D18" t="s">
        <v>8</v>
      </c>
      <c r="E18" t="s">
        <v>1</v>
      </c>
      <c r="F18" t="s">
        <v>7</v>
      </c>
      <c r="G18" t="s">
        <v>0</v>
      </c>
      <c r="H18" t="s">
        <v>2</v>
      </c>
      <c r="I18" t="s">
        <v>3</v>
      </c>
      <c r="J18" t="s">
        <v>4</v>
      </c>
      <c r="K18" s="8" t="s">
        <v>0</v>
      </c>
      <c r="L18" s="8" t="s">
        <v>2</v>
      </c>
      <c r="M18" s="8" t="s">
        <v>1</v>
      </c>
      <c r="N18" s="8"/>
      <c r="O18" s="8" t="s">
        <v>5</v>
      </c>
      <c r="P18" s="8" t="s">
        <v>4</v>
      </c>
      <c r="Q18" s="8" t="s">
        <v>0</v>
      </c>
      <c r="R18" s="8" t="s">
        <v>11</v>
      </c>
      <c r="S18" s="8" t="s">
        <v>8</v>
      </c>
      <c r="T18" s="8" t="s">
        <v>0</v>
      </c>
      <c r="U18" s="8" t="s">
        <v>11</v>
      </c>
      <c r="V18" t="s">
        <v>1</v>
      </c>
      <c r="W18" t="s">
        <v>0</v>
      </c>
      <c r="X18" t="s">
        <v>2</v>
      </c>
      <c r="Y18" t="s">
        <v>3</v>
      </c>
      <c r="Z18" t="s">
        <v>7</v>
      </c>
      <c r="AA18" t="s">
        <v>3</v>
      </c>
      <c r="AB18" t="s">
        <v>2</v>
      </c>
      <c r="AC18" t="s">
        <v>4</v>
      </c>
      <c r="AD18" t="s">
        <v>7</v>
      </c>
      <c r="AE18" t="s">
        <v>3</v>
      </c>
      <c r="AF18" t="s">
        <v>2</v>
      </c>
      <c r="AG18" s="7"/>
      <c r="AH18" s="7"/>
      <c r="AI18" s="7"/>
      <c r="AJ18" s="7"/>
      <c r="AK18" s="7"/>
      <c r="AL18" s="7"/>
      <c r="AM18" t="s">
        <v>1</v>
      </c>
      <c r="AN18" t="s">
        <v>2</v>
      </c>
      <c r="AO18" t="s">
        <v>1</v>
      </c>
      <c r="AP18" t="s">
        <v>10</v>
      </c>
      <c r="AR18" t="s">
        <v>2</v>
      </c>
      <c r="AT18" t="s">
        <v>1</v>
      </c>
      <c r="AU18" t="s">
        <v>15</v>
      </c>
      <c r="AV18" t="s">
        <v>8</v>
      </c>
      <c r="AW18" t="s">
        <v>4</v>
      </c>
      <c r="AX18" t="s">
        <v>2</v>
      </c>
      <c r="AY18" t="s">
        <v>15</v>
      </c>
      <c r="AZ18" s="7"/>
      <c r="BA18" s="7"/>
      <c r="BB18" s="7"/>
    </row>
    <row r="19" spans="1:54">
      <c r="AG19" s="7"/>
      <c r="AH19" s="7"/>
      <c r="AI19" s="7"/>
      <c r="AJ19" s="7"/>
      <c r="AK19" s="7"/>
      <c r="AL19" s="7"/>
      <c r="AZ19" s="7"/>
      <c r="BA19" s="7"/>
      <c r="BB19" s="7"/>
    </row>
    <row r="20" spans="1:54">
      <c r="AG20" s="7"/>
      <c r="AH20" s="7"/>
      <c r="AI20" s="7"/>
      <c r="AJ20" s="7"/>
      <c r="AK20" s="7"/>
      <c r="AL20" s="7"/>
      <c r="AZ20" s="7"/>
      <c r="BA20" s="7"/>
      <c r="BB20" s="7"/>
    </row>
    <row r="21" spans="1:54">
      <c r="AG21" s="7"/>
      <c r="AH21" s="7"/>
      <c r="AI21" s="7"/>
      <c r="AJ21" s="7"/>
      <c r="AK21" s="7"/>
      <c r="AL21" s="7"/>
      <c r="AZ21" s="7"/>
      <c r="BA21" s="7"/>
      <c r="BB21" s="7"/>
    </row>
    <row r="22" spans="1:54">
      <c r="A22" t="str">
        <f>Grunddaten!A31</f>
        <v>Gruppe</v>
      </c>
      <c r="B22" t="str">
        <f>Grunddaten!C31</f>
        <v>Anzahl Mitglieder</v>
      </c>
      <c r="C22" t="s">
        <v>21</v>
      </c>
      <c r="AG22" s="7"/>
      <c r="AH22" s="7"/>
      <c r="AI22" s="7"/>
      <c r="AJ22" s="7"/>
      <c r="AK22" s="7"/>
      <c r="AL22" s="7"/>
      <c r="AZ22" s="7"/>
      <c r="BA22" s="7"/>
      <c r="BB22" s="7"/>
    </row>
    <row r="23" spans="1:54">
      <c r="A23" t="str">
        <f>Grunddaten!A32</f>
        <v>All that Jazz</v>
      </c>
      <c r="B23">
        <f>Grunddaten!C32</f>
        <v>2</v>
      </c>
      <c r="C23">
        <f>COUNTIF(C$2:C$18,$A23)</f>
        <v>0</v>
      </c>
      <c r="D23">
        <f t="shared" ref="D23:BB27" si="0">COUNTIF(D$2:D$18,$A23)</f>
        <v>0</v>
      </c>
      <c r="E23">
        <f t="shared" si="0"/>
        <v>0</v>
      </c>
      <c r="F23">
        <f t="shared" si="0"/>
        <v>0</v>
      </c>
      <c r="G23">
        <f t="shared" si="0"/>
        <v>0</v>
      </c>
      <c r="H23">
        <f t="shared" si="0"/>
        <v>0</v>
      </c>
      <c r="I23">
        <f t="shared" si="0"/>
        <v>0</v>
      </c>
      <c r="J23">
        <f t="shared" si="0"/>
        <v>0</v>
      </c>
      <c r="K23">
        <f t="shared" si="0"/>
        <v>0</v>
      </c>
      <c r="L23">
        <f t="shared" si="0"/>
        <v>0</v>
      </c>
      <c r="M23">
        <f t="shared" si="0"/>
        <v>0</v>
      </c>
      <c r="N23">
        <f t="shared" si="0"/>
        <v>0</v>
      </c>
      <c r="O23">
        <f t="shared" si="0"/>
        <v>0</v>
      </c>
      <c r="P23">
        <f t="shared" si="0"/>
        <v>0</v>
      </c>
      <c r="Q23">
        <f t="shared" si="0"/>
        <v>0</v>
      </c>
      <c r="R23">
        <f t="shared" si="0"/>
        <v>0</v>
      </c>
      <c r="S23">
        <f t="shared" si="0"/>
        <v>0</v>
      </c>
      <c r="T23">
        <f t="shared" si="0"/>
        <v>0</v>
      </c>
      <c r="U23">
        <f t="shared" si="0"/>
        <v>0</v>
      </c>
      <c r="V23">
        <f t="shared" si="0"/>
        <v>0</v>
      </c>
      <c r="W23">
        <f t="shared" si="0"/>
        <v>1</v>
      </c>
      <c r="X23">
        <f t="shared" si="0"/>
        <v>0</v>
      </c>
      <c r="Y23">
        <f t="shared" si="0"/>
        <v>0</v>
      </c>
      <c r="Z23">
        <f t="shared" si="0"/>
        <v>0</v>
      </c>
      <c r="AA23">
        <f t="shared" si="0"/>
        <v>0</v>
      </c>
      <c r="AB23">
        <f t="shared" ref="AB23:AB38" si="1">COUNTIF(AB$2:AB$18,$A23)</f>
        <v>1</v>
      </c>
      <c r="AC23">
        <f t="shared" si="0"/>
        <v>0</v>
      </c>
      <c r="AD23">
        <f t="shared" si="0"/>
        <v>0</v>
      </c>
      <c r="AE23">
        <f t="shared" si="0"/>
        <v>0</v>
      </c>
      <c r="AF23">
        <f t="shared" si="0"/>
        <v>0</v>
      </c>
      <c r="AG23">
        <f t="shared" si="0"/>
        <v>0</v>
      </c>
      <c r="AH23">
        <f t="shared" si="0"/>
        <v>0</v>
      </c>
      <c r="AI23">
        <f t="shared" si="0"/>
        <v>0</v>
      </c>
      <c r="AJ23">
        <f t="shared" si="0"/>
        <v>0</v>
      </c>
      <c r="AK23">
        <f t="shared" si="0"/>
        <v>0</v>
      </c>
      <c r="AL23">
        <f t="shared" si="0"/>
        <v>0</v>
      </c>
      <c r="AM23">
        <f t="shared" si="0"/>
        <v>0</v>
      </c>
      <c r="AN23">
        <f t="shared" si="0"/>
        <v>0</v>
      </c>
      <c r="AO23">
        <f t="shared" si="0"/>
        <v>0</v>
      </c>
      <c r="AP23">
        <f t="shared" si="0"/>
        <v>2</v>
      </c>
      <c r="AQ23">
        <f t="shared" si="0"/>
        <v>0</v>
      </c>
      <c r="AR23">
        <f t="shared" si="0"/>
        <v>0</v>
      </c>
      <c r="AS23">
        <f t="shared" si="0"/>
        <v>0</v>
      </c>
      <c r="AT23">
        <f t="shared" si="0"/>
        <v>0</v>
      </c>
      <c r="AU23">
        <f t="shared" si="0"/>
        <v>1</v>
      </c>
      <c r="AV23">
        <f t="shared" si="0"/>
        <v>0</v>
      </c>
      <c r="AW23">
        <f t="shared" si="0"/>
        <v>0</v>
      </c>
      <c r="AX23">
        <f t="shared" si="0"/>
        <v>0</v>
      </c>
      <c r="AY23">
        <f t="shared" si="0"/>
        <v>0</v>
      </c>
      <c r="AZ23">
        <f t="shared" si="0"/>
        <v>0</v>
      </c>
      <c r="BA23">
        <f t="shared" si="0"/>
        <v>0</v>
      </c>
      <c r="BB23">
        <f t="shared" si="0"/>
        <v>0</v>
      </c>
    </row>
    <row r="24" spans="1:54">
      <c r="A24" t="str">
        <f>Grunddaten!A33</f>
        <v>Arrangers</v>
      </c>
      <c r="B24">
        <f>Grunddaten!C33</f>
        <v>19</v>
      </c>
      <c r="C24">
        <f t="shared" ref="C24:M38" si="2">COUNTIF(C$2:C$18,$A24)</f>
        <v>3</v>
      </c>
      <c r="D24">
        <f t="shared" si="0"/>
        <v>0</v>
      </c>
      <c r="E24">
        <f t="shared" si="0"/>
        <v>0</v>
      </c>
      <c r="F24">
        <f t="shared" si="0"/>
        <v>0</v>
      </c>
      <c r="G24">
        <f t="shared" si="0"/>
        <v>4</v>
      </c>
      <c r="H24">
        <f t="shared" si="0"/>
        <v>0</v>
      </c>
      <c r="I24">
        <f t="shared" si="0"/>
        <v>0</v>
      </c>
      <c r="J24">
        <f t="shared" si="0"/>
        <v>0</v>
      </c>
      <c r="K24">
        <f t="shared" si="0"/>
        <v>5</v>
      </c>
      <c r="L24">
        <f t="shared" si="0"/>
        <v>0</v>
      </c>
      <c r="M24">
        <f t="shared" si="0"/>
        <v>0</v>
      </c>
      <c r="N24">
        <f t="shared" si="0"/>
        <v>0</v>
      </c>
      <c r="O24">
        <f t="shared" si="0"/>
        <v>0</v>
      </c>
      <c r="P24">
        <f t="shared" si="0"/>
        <v>0</v>
      </c>
      <c r="Q24">
        <f t="shared" si="0"/>
        <v>4</v>
      </c>
      <c r="R24">
        <f t="shared" si="0"/>
        <v>0</v>
      </c>
      <c r="S24">
        <f t="shared" si="0"/>
        <v>0</v>
      </c>
      <c r="T24">
        <f t="shared" si="0"/>
        <v>4</v>
      </c>
      <c r="U24">
        <f t="shared" si="0"/>
        <v>0</v>
      </c>
      <c r="V24">
        <f t="shared" si="0"/>
        <v>0</v>
      </c>
      <c r="W24">
        <f t="shared" si="0"/>
        <v>4</v>
      </c>
      <c r="X24">
        <f t="shared" si="0"/>
        <v>0</v>
      </c>
      <c r="Y24">
        <f t="shared" si="0"/>
        <v>3</v>
      </c>
      <c r="Z24">
        <f t="shared" si="0"/>
        <v>0</v>
      </c>
      <c r="AA24">
        <f t="shared" si="0"/>
        <v>3</v>
      </c>
      <c r="AB24">
        <f t="shared" si="1"/>
        <v>0</v>
      </c>
      <c r="AC24">
        <f t="shared" si="0"/>
        <v>0</v>
      </c>
      <c r="AD24">
        <f t="shared" si="0"/>
        <v>0</v>
      </c>
      <c r="AE24">
        <f t="shared" si="0"/>
        <v>3</v>
      </c>
      <c r="AF24">
        <f t="shared" si="0"/>
        <v>0</v>
      </c>
      <c r="AG24">
        <f t="shared" si="0"/>
        <v>0</v>
      </c>
      <c r="AH24">
        <f t="shared" si="0"/>
        <v>0</v>
      </c>
      <c r="AI24">
        <f t="shared" si="0"/>
        <v>0</v>
      </c>
      <c r="AJ24">
        <f t="shared" si="0"/>
        <v>0</v>
      </c>
      <c r="AK24">
        <f t="shared" si="0"/>
        <v>0</v>
      </c>
      <c r="AL24">
        <f t="shared" si="0"/>
        <v>0</v>
      </c>
      <c r="AM24">
        <f t="shared" si="0"/>
        <v>0</v>
      </c>
      <c r="AN24">
        <f t="shared" si="0"/>
        <v>0</v>
      </c>
      <c r="AO24">
        <f t="shared" si="0"/>
        <v>0</v>
      </c>
      <c r="AP24">
        <f t="shared" si="0"/>
        <v>3</v>
      </c>
      <c r="AQ24">
        <f t="shared" si="0"/>
        <v>0</v>
      </c>
      <c r="AR24">
        <f t="shared" si="0"/>
        <v>0</v>
      </c>
      <c r="AS24">
        <f t="shared" si="0"/>
        <v>0</v>
      </c>
      <c r="AT24">
        <f t="shared" si="0"/>
        <v>0</v>
      </c>
      <c r="AU24">
        <f t="shared" si="0"/>
        <v>5</v>
      </c>
      <c r="AV24">
        <f t="shared" si="0"/>
        <v>0</v>
      </c>
      <c r="AW24">
        <f t="shared" si="0"/>
        <v>0</v>
      </c>
      <c r="AX24">
        <f t="shared" si="0"/>
        <v>0</v>
      </c>
      <c r="AY24">
        <f t="shared" si="0"/>
        <v>2</v>
      </c>
      <c r="AZ24">
        <f t="shared" si="0"/>
        <v>0</v>
      </c>
      <c r="BA24">
        <f t="shared" si="0"/>
        <v>0</v>
      </c>
      <c r="BB24">
        <f t="shared" si="0"/>
        <v>0</v>
      </c>
    </row>
    <row r="25" spans="1:54">
      <c r="A25" t="str">
        <f>Grunddaten!A34</f>
        <v>ATE</v>
      </c>
      <c r="B25">
        <f>Grunddaten!C34</f>
        <v>9</v>
      </c>
      <c r="C25">
        <f t="shared" si="2"/>
        <v>0</v>
      </c>
      <c r="D25">
        <f t="shared" si="0"/>
        <v>0</v>
      </c>
      <c r="E25">
        <f t="shared" si="0"/>
        <v>0</v>
      </c>
      <c r="F25">
        <f t="shared" si="0"/>
        <v>0</v>
      </c>
      <c r="G25">
        <f t="shared" si="0"/>
        <v>4</v>
      </c>
      <c r="H25">
        <f t="shared" si="0"/>
        <v>0</v>
      </c>
      <c r="I25">
        <f t="shared" si="0"/>
        <v>0</v>
      </c>
      <c r="J25">
        <f t="shared" si="0"/>
        <v>0</v>
      </c>
      <c r="K25">
        <f t="shared" si="0"/>
        <v>0</v>
      </c>
      <c r="L25">
        <f t="shared" si="0"/>
        <v>0</v>
      </c>
      <c r="M25">
        <f t="shared" si="0"/>
        <v>0</v>
      </c>
      <c r="N25">
        <f t="shared" si="0"/>
        <v>0</v>
      </c>
      <c r="O25">
        <f t="shared" si="0"/>
        <v>4</v>
      </c>
      <c r="P25">
        <f t="shared" si="0"/>
        <v>0</v>
      </c>
      <c r="Q25">
        <f t="shared" si="0"/>
        <v>0</v>
      </c>
      <c r="R25">
        <f t="shared" si="0"/>
        <v>0</v>
      </c>
      <c r="S25">
        <f t="shared" si="0"/>
        <v>0</v>
      </c>
      <c r="T25">
        <f t="shared" si="0"/>
        <v>0</v>
      </c>
      <c r="U25">
        <f t="shared" si="0"/>
        <v>0</v>
      </c>
      <c r="V25">
        <f t="shared" si="0"/>
        <v>0</v>
      </c>
      <c r="W25">
        <f t="shared" si="0"/>
        <v>4</v>
      </c>
      <c r="X25">
        <f t="shared" si="0"/>
        <v>0</v>
      </c>
      <c r="Y25">
        <f t="shared" si="0"/>
        <v>0</v>
      </c>
      <c r="Z25">
        <f t="shared" si="0"/>
        <v>0</v>
      </c>
      <c r="AA25">
        <f t="shared" si="0"/>
        <v>0</v>
      </c>
      <c r="AB25">
        <f t="shared" si="1"/>
        <v>0</v>
      </c>
      <c r="AC25">
        <f t="shared" si="0"/>
        <v>0</v>
      </c>
      <c r="AD25">
        <f t="shared" si="0"/>
        <v>0</v>
      </c>
      <c r="AE25">
        <f t="shared" si="0"/>
        <v>2</v>
      </c>
      <c r="AF25">
        <f t="shared" si="0"/>
        <v>0</v>
      </c>
      <c r="AG25">
        <f t="shared" si="0"/>
        <v>0</v>
      </c>
      <c r="AH25">
        <f t="shared" si="0"/>
        <v>0</v>
      </c>
      <c r="AI25">
        <f t="shared" si="0"/>
        <v>0</v>
      </c>
      <c r="AJ25">
        <f t="shared" si="0"/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3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3</v>
      </c>
      <c r="AZ25">
        <f t="shared" si="0"/>
        <v>0</v>
      </c>
      <c r="BA25">
        <f t="shared" si="0"/>
        <v>0</v>
      </c>
      <c r="BB25">
        <f t="shared" si="0"/>
        <v>0</v>
      </c>
    </row>
    <row r="26" spans="1:54">
      <c r="A26" t="str">
        <f>Grunddaten!A35</f>
        <v>FBO</v>
      </c>
      <c r="B26">
        <f>Grunddaten!C35</f>
        <v>58</v>
      </c>
      <c r="C26">
        <f t="shared" si="2"/>
        <v>0</v>
      </c>
      <c r="D26">
        <f t="shared" si="0"/>
        <v>8</v>
      </c>
      <c r="E26">
        <f t="shared" si="0"/>
        <v>0</v>
      </c>
      <c r="F26">
        <f t="shared" si="0"/>
        <v>0</v>
      </c>
      <c r="G26">
        <f t="shared" si="0"/>
        <v>0</v>
      </c>
      <c r="H26">
        <f t="shared" si="0"/>
        <v>10</v>
      </c>
      <c r="I26">
        <f t="shared" si="0"/>
        <v>0</v>
      </c>
      <c r="J26">
        <f t="shared" si="0"/>
        <v>0</v>
      </c>
      <c r="K26">
        <f t="shared" si="0"/>
        <v>0</v>
      </c>
      <c r="L26">
        <f t="shared" si="0"/>
        <v>9</v>
      </c>
      <c r="M26">
        <f t="shared" si="0"/>
        <v>0</v>
      </c>
      <c r="N26">
        <f t="shared" ref="N26:U38" si="3">COUNTIF(N$2:N$18,$A26)</f>
        <v>0</v>
      </c>
      <c r="O26">
        <f t="shared" si="3"/>
        <v>9</v>
      </c>
      <c r="P26">
        <f t="shared" si="3"/>
        <v>0</v>
      </c>
      <c r="Q26">
        <f t="shared" si="3"/>
        <v>9</v>
      </c>
      <c r="R26">
        <f t="shared" si="3"/>
        <v>0</v>
      </c>
      <c r="S26">
        <f t="shared" si="3"/>
        <v>9</v>
      </c>
      <c r="T26">
        <f t="shared" si="3"/>
        <v>0</v>
      </c>
      <c r="U26">
        <f t="shared" si="3"/>
        <v>0</v>
      </c>
      <c r="V26">
        <f t="shared" si="0"/>
        <v>0</v>
      </c>
      <c r="W26">
        <f t="shared" si="0"/>
        <v>0</v>
      </c>
      <c r="X26">
        <f t="shared" si="0"/>
        <v>11</v>
      </c>
      <c r="Y26">
        <f t="shared" si="0"/>
        <v>0</v>
      </c>
      <c r="Z26">
        <f t="shared" si="0"/>
        <v>0</v>
      </c>
      <c r="AA26">
        <f t="shared" si="0"/>
        <v>0</v>
      </c>
      <c r="AB26">
        <f t="shared" si="1"/>
        <v>10</v>
      </c>
      <c r="AC26">
        <f t="shared" si="0"/>
        <v>0</v>
      </c>
      <c r="AD26">
        <f t="shared" si="0"/>
        <v>0</v>
      </c>
      <c r="AE26">
        <f t="shared" si="0"/>
        <v>0</v>
      </c>
      <c r="AF26">
        <f t="shared" si="0"/>
        <v>12</v>
      </c>
      <c r="AG26">
        <f t="shared" si="0"/>
        <v>0</v>
      </c>
      <c r="AH26">
        <f t="shared" si="0"/>
        <v>0</v>
      </c>
      <c r="AI26">
        <f t="shared" si="0"/>
        <v>0</v>
      </c>
      <c r="AJ26">
        <f t="shared" si="0"/>
        <v>0</v>
      </c>
      <c r="AK26">
        <f t="shared" si="0"/>
        <v>0</v>
      </c>
      <c r="AL26">
        <f t="shared" si="0"/>
        <v>0</v>
      </c>
      <c r="AM26">
        <f t="shared" si="0"/>
        <v>0</v>
      </c>
      <c r="AN26">
        <f t="shared" si="0"/>
        <v>12</v>
      </c>
      <c r="AO26">
        <f t="shared" si="0"/>
        <v>0</v>
      </c>
      <c r="AP26">
        <f t="shared" si="0"/>
        <v>0</v>
      </c>
      <c r="AQ26">
        <f t="shared" si="0"/>
        <v>0</v>
      </c>
      <c r="AR26">
        <f t="shared" si="0"/>
        <v>11</v>
      </c>
      <c r="AS26">
        <f t="shared" si="0"/>
        <v>0</v>
      </c>
      <c r="AT26">
        <f t="shared" si="0"/>
        <v>0</v>
      </c>
      <c r="AU26">
        <f t="shared" si="0"/>
        <v>0</v>
      </c>
      <c r="AV26">
        <f t="shared" si="0"/>
        <v>0</v>
      </c>
      <c r="AW26">
        <f t="shared" si="0"/>
        <v>7</v>
      </c>
      <c r="AX26">
        <f t="shared" si="0"/>
        <v>12</v>
      </c>
      <c r="AY26">
        <f t="shared" si="0"/>
        <v>0</v>
      </c>
      <c r="AZ26">
        <f t="shared" si="0"/>
        <v>0</v>
      </c>
      <c r="BA26">
        <f t="shared" si="0"/>
        <v>0</v>
      </c>
      <c r="BB26">
        <f t="shared" si="0"/>
        <v>0</v>
      </c>
    </row>
    <row r="27" spans="1:54">
      <c r="A27" t="str">
        <f>Grunddaten!A36</f>
        <v>FMC</v>
      </c>
      <c r="B27">
        <f>Grunddaten!C36</f>
        <v>14</v>
      </c>
      <c r="C27">
        <f t="shared" si="2"/>
        <v>0</v>
      </c>
      <c r="D27">
        <f t="shared" si="0"/>
        <v>5</v>
      </c>
      <c r="E27">
        <f t="shared" si="0"/>
        <v>0</v>
      </c>
      <c r="F27">
        <f t="shared" si="0"/>
        <v>0</v>
      </c>
      <c r="G27">
        <f t="shared" si="0"/>
        <v>0</v>
      </c>
      <c r="H27">
        <f t="shared" si="0"/>
        <v>0</v>
      </c>
      <c r="I27">
        <f t="shared" si="0"/>
        <v>0</v>
      </c>
      <c r="J27">
        <f t="shared" si="0"/>
        <v>0</v>
      </c>
      <c r="K27">
        <f t="shared" si="0"/>
        <v>0</v>
      </c>
      <c r="L27">
        <f t="shared" si="0"/>
        <v>5</v>
      </c>
      <c r="M27">
        <f t="shared" si="0"/>
        <v>0</v>
      </c>
      <c r="N27">
        <f t="shared" si="3"/>
        <v>0</v>
      </c>
      <c r="O27">
        <f t="shared" si="3"/>
        <v>0</v>
      </c>
      <c r="P27">
        <f t="shared" si="3"/>
        <v>0</v>
      </c>
      <c r="Q27">
        <f t="shared" si="3"/>
        <v>0</v>
      </c>
      <c r="R27">
        <f t="shared" si="3"/>
        <v>0</v>
      </c>
      <c r="S27">
        <f t="shared" si="3"/>
        <v>5</v>
      </c>
      <c r="T27">
        <f t="shared" si="3"/>
        <v>0</v>
      </c>
      <c r="U27">
        <f t="shared" si="3"/>
        <v>0</v>
      </c>
      <c r="V27">
        <f t="shared" si="0"/>
        <v>0</v>
      </c>
      <c r="W27">
        <f t="shared" si="0"/>
        <v>0</v>
      </c>
      <c r="X27">
        <f t="shared" si="0"/>
        <v>3</v>
      </c>
      <c r="Y27">
        <f t="shared" si="0"/>
        <v>0</v>
      </c>
      <c r="Z27">
        <f t="shared" si="0"/>
        <v>0</v>
      </c>
      <c r="AA27">
        <f t="shared" si="0"/>
        <v>0</v>
      </c>
      <c r="AB27">
        <f t="shared" si="1"/>
        <v>4</v>
      </c>
      <c r="AC27">
        <f t="shared" si="0"/>
        <v>0</v>
      </c>
      <c r="AD27">
        <f t="shared" si="0"/>
        <v>0</v>
      </c>
      <c r="AE27">
        <f t="shared" si="0"/>
        <v>0</v>
      </c>
      <c r="AF27">
        <f t="shared" si="0"/>
        <v>0</v>
      </c>
      <c r="AG27">
        <f t="shared" si="0"/>
        <v>0</v>
      </c>
      <c r="AH27">
        <f t="shared" si="0"/>
        <v>0</v>
      </c>
      <c r="AI27">
        <f t="shared" si="0"/>
        <v>0</v>
      </c>
      <c r="AJ27">
        <f t="shared" si="0"/>
        <v>0</v>
      </c>
      <c r="AK27">
        <f t="shared" si="0"/>
        <v>0</v>
      </c>
      <c r="AL27">
        <f t="shared" si="0"/>
        <v>0</v>
      </c>
      <c r="AM27">
        <f t="shared" si="0"/>
        <v>0</v>
      </c>
      <c r="AN27">
        <f t="shared" si="0"/>
        <v>0</v>
      </c>
      <c r="AO27">
        <f t="shared" si="0"/>
        <v>0</v>
      </c>
      <c r="AP27">
        <f t="shared" si="0"/>
        <v>0</v>
      </c>
      <c r="AQ27">
        <f t="shared" si="0"/>
        <v>4</v>
      </c>
      <c r="AR27">
        <f t="shared" si="0"/>
        <v>0</v>
      </c>
      <c r="AS27">
        <f t="shared" si="0"/>
        <v>0</v>
      </c>
      <c r="AT27">
        <f t="shared" si="0"/>
        <v>0</v>
      </c>
      <c r="AU27">
        <f t="shared" si="0"/>
        <v>0</v>
      </c>
      <c r="AV27">
        <f t="shared" si="0"/>
        <v>5</v>
      </c>
      <c r="AW27">
        <f t="shared" si="0"/>
        <v>0</v>
      </c>
      <c r="AX27">
        <f t="shared" si="0"/>
        <v>0</v>
      </c>
      <c r="AY27">
        <f t="shared" si="0"/>
        <v>0</v>
      </c>
      <c r="AZ27">
        <f t="shared" si="0"/>
        <v>0</v>
      </c>
      <c r="BA27">
        <f t="shared" si="0"/>
        <v>0</v>
      </c>
      <c r="BB27">
        <f t="shared" si="0"/>
        <v>0</v>
      </c>
    </row>
    <row r="28" spans="1:54">
      <c r="A28" t="str">
        <f>Grunddaten!A37</f>
        <v>Förde Blues Orchester</v>
      </c>
      <c r="B28">
        <f>Grunddaten!C37</f>
        <v>4</v>
      </c>
      <c r="C28">
        <f t="shared" si="2"/>
        <v>0</v>
      </c>
      <c r="D28">
        <f t="shared" si="2"/>
        <v>1</v>
      </c>
      <c r="E28">
        <f t="shared" si="2"/>
        <v>0</v>
      </c>
      <c r="F28">
        <f t="shared" si="2"/>
        <v>0</v>
      </c>
      <c r="G28">
        <f t="shared" si="2"/>
        <v>0</v>
      </c>
      <c r="H28">
        <f t="shared" si="2"/>
        <v>1</v>
      </c>
      <c r="I28">
        <f t="shared" si="2"/>
        <v>0</v>
      </c>
      <c r="J28">
        <f t="shared" si="2"/>
        <v>0</v>
      </c>
      <c r="K28">
        <f t="shared" si="2"/>
        <v>0</v>
      </c>
      <c r="L28">
        <f t="shared" si="2"/>
        <v>1</v>
      </c>
      <c r="M28">
        <f t="shared" si="2"/>
        <v>0</v>
      </c>
      <c r="N28">
        <f t="shared" si="3"/>
        <v>0</v>
      </c>
      <c r="O28">
        <f t="shared" si="3"/>
        <v>0</v>
      </c>
      <c r="P28">
        <f t="shared" si="3"/>
        <v>0</v>
      </c>
      <c r="Q28">
        <f t="shared" si="3"/>
        <v>0</v>
      </c>
      <c r="R28">
        <f t="shared" si="3"/>
        <v>0</v>
      </c>
      <c r="S28">
        <f t="shared" si="3"/>
        <v>0</v>
      </c>
      <c r="T28">
        <f t="shared" si="3"/>
        <v>0</v>
      </c>
      <c r="U28">
        <f t="shared" si="3"/>
        <v>1</v>
      </c>
      <c r="V28">
        <f t="shared" ref="V28:AH38" si="4">COUNTIF(V$2:V$18,$A28)</f>
        <v>0</v>
      </c>
      <c r="W28">
        <f t="shared" si="4"/>
        <v>0</v>
      </c>
      <c r="X28">
        <f t="shared" si="4"/>
        <v>0</v>
      </c>
      <c r="Y28">
        <f t="shared" si="4"/>
        <v>0</v>
      </c>
      <c r="Z28">
        <f t="shared" si="4"/>
        <v>2</v>
      </c>
      <c r="AA28">
        <f t="shared" si="4"/>
        <v>0</v>
      </c>
      <c r="AB28">
        <f t="shared" si="1"/>
        <v>0</v>
      </c>
      <c r="AC28">
        <f t="shared" si="4"/>
        <v>0</v>
      </c>
      <c r="AD28">
        <f t="shared" si="4"/>
        <v>0</v>
      </c>
      <c r="AE28">
        <f t="shared" si="4"/>
        <v>0</v>
      </c>
      <c r="AF28">
        <f t="shared" si="4"/>
        <v>1</v>
      </c>
      <c r="AG28">
        <f t="shared" si="4"/>
        <v>0</v>
      </c>
      <c r="AH28">
        <f t="shared" si="4"/>
        <v>0</v>
      </c>
      <c r="AI28">
        <f t="shared" ref="AI28:AX38" si="5">COUNTIF(AI$2:AI$18,$A28)</f>
        <v>0</v>
      </c>
      <c r="AJ28">
        <f t="shared" si="5"/>
        <v>0</v>
      </c>
      <c r="AK28">
        <f t="shared" si="5"/>
        <v>0</v>
      </c>
      <c r="AL28">
        <f t="shared" si="5"/>
        <v>0</v>
      </c>
      <c r="AM28">
        <f t="shared" si="5"/>
        <v>0</v>
      </c>
      <c r="AN28">
        <f t="shared" si="5"/>
        <v>1</v>
      </c>
      <c r="AO28">
        <f t="shared" si="5"/>
        <v>0</v>
      </c>
      <c r="AP28">
        <f t="shared" si="5"/>
        <v>0</v>
      </c>
      <c r="AQ28">
        <f t="shared" si="5"/>
        <v>0</v>
      </c>
      <c r="AR28">
        <f t="shared" si="5"/>
        <v>1</v>
      </c>
      <c r="AS28">
        <f t="shared" si="5"/>
        <v>0</v>
      </c>
      <c r="AT28">
        <f t="shared" si="5"/>
        <v>0</v>
      </c>
      <c r="AU28">
        <f t="shared" si="5"/>
        <v>0</v>
      </c>
      <c r="AV28">
        <f t="shared" si="5"/>
        <v>1</v>
      </c>
      <c r="AW28">
        <f t="shared" si="5"/>
        <v>0</v>
      </c>
      <c r="AX28">
        <f t="shared" si="5"/>
        <v>0</v>
      </c>
      <c r="AY28">
        <f t="shared" ref="AY28:BB38" si="6">COUNTIF(AY$2:AY$18,$A28)</f>
        <v>0</v>
      </c>
      <c r="AZ28">
        <f t="shared" si="6"/>
        <v>0</v>
      </c>
      <c r="BA28">
        <f t="shared" si="6"/>
        <v>0</v>
      </c>
      <c r="BB28">
        <f t="shared" si="6"/>
        <v>0</v>
      </c>
    </row>
    <row r="29" spans="1:54">
      <c r="A29" t="str">
        <f>Grunddaten!A38</f>
        <v>Funktion</v>
      </c>
      <c r="B29">
        <f>Grunddaten!C38</f>
        <v>6</v>
      </c>
      <c r="C29">
        <f t="shared" si="2"/>
        <v>1</v>
      </c>
      <c r="D29">
        <f t="shared" si="2"/>
        <v>0</v>
      </c>
      <c r="E29">
        <f t="shared" si="2"/>
        <v>0</v>
      </c>
      <c r="F29">
        <f t="shared" si="2"/>
        <v>0</v>
      </c>
      <c r="G29">
        <f t="shared" si="2"/>
        <v>1</v>
      </c>
      <c r="H29">
        <f t="shared" si="2"/>
        <v>0</v>
      </c>
      <c r="I29">
        <f t="shared" si="2"/>
        <v>0</v>
      </c>
      <c r="J29">
        <f t="shared" si="2"/>
        <v>0</v>
      </c>
      <c r="K29">
        <f t="shared" si="2"/>
        <v>1</v>
      </c>
      <c r="L29">
        <f t="shared" si="2"/>
        <v>0</v>
      </c>
      <c r="M29">
        <f t="shared" si="2"/>
        <v>2</v>
      </c>
      <c r="N29">
        <f t="shared" si="3"/>
        <v>0</v>
      </c>
      <c r="O29">
        <f t="shared" si="3"/>
        <v>0</v>
      </c>
      <c r="P29">
        <f t="shared" si="3"/>
        <v>0</v>
      </c>
      <c r="Q29">
        <f t="shared" si="3"/>
        <v>0</v>
      </c>
      <c r="R29">
        <f t="shared" si="3"/>
        <v>0</v>
      </c>
      <c r="S29">
        <f t="shared" si="3"/>
        <v>0</v>
      </c>
      <c r="T29">
        <f t="shared" si="3"/>
        <v>1</v>
      </c>
      <c r="U29">
        <f t="shared" si="3"/>
        <v>0</v>
      </c>
      <c r="V29">
        <f t="shared" si="4"/>
        <v>0</v>
      </c>
      <c r="W29">
        <f t="shared" si="4"/>
        <v>1</v>
      </c>
      <c r="X29">
        <f t="shared" si="4"/>
        <v>0</v>
      </c>
      <c r="Y29">
        <f t="shared" si="4"/>
        <v>1</v>
      </c>
      <c r="Z29">
        <f t="shared" si="4"/>
        <v>0</v>
      </c>
      <c r="AA29">
        <f t="shared" si="4"/>
        <v>1</v>
      </c>
      <c r="AB29">
        <f t="shared" si="1"/>
        <v>0</v>
      </c>
      <c r="AC29">
        <f t="shared" si="4"/>
        <v>0</v>
      </c>
      <c r="AD29">
        <f t="shared" si="4"/>
        <v>0</v>
      </c>
      <c r="AE29">
        <f t="shared" si="4"/>
        <v>1</v>
      </c>
      <c r="AF29">
        <f t="shared" si="4"/>
        <v>0</v>
      </c>
      <c r="AG29">
        <f t="shared" si="4"/>
        <v>0</v>
      </c>
      <c r="AH29">
        <f t="shared" si="4"/>
        <v>0</v>
      </c>
      <c r="AI29">
        <f t="shared" si="5"/>
        <v>0</v>
      </c>
      <c r="AJ29">
        <f t="shared" si="5"/>
        <v>0</v>
      </c>
      <c r="AK29">
        <f t="shared" si="5"/>
        <v>0</v>
      </c>
      <c r="AL29">
        <f t="shared" si="5"/>
        <v>0</v>
      </c>
      <c r="AM29">
        <f t="shared" si="5"/>
        <v>0</v>
      </c>
      <c r="AN29">
        <f t="shared" si="5"/>
        <v>0</v>
      </c>
      <c r="AO29">
        <f t="shared" si="5"/>
        <v>0</v>
      </c>
      <c r="AP29">
        <f t="shared" si="5"/>
        <v>1</v>
      </c>
      <c r="AQ29">
        <f t="shared" si="5"/>
        <v>0</v>
      </c>
      <c r="AR29">
        <f t="shared" si="5"/>
        <v>0</v>
      </c>
      <c r="AS29">
        <f t="shared" si="5"/>
        <v>0</v>
      </c>
      <c r="AT29">
        <f t="shared" si="5"/>
        <v>0</v>
      </c>
      <c r="AU29">
        <f t="shared" si="5"/>
        <v>1</v>
      </c>
      <c r="AV29">
        <f t="shared" si="5"/>
        <v>0</v>
      </c>
      <c r="AW29">
        <f t="shared" si="5"/>
        <v>0</v>
      </c>
      <c r="AX29">
        <f t="shared" si="5"/>
        <v>0</v>
      </c>
      <c r="AY29">
        <f t="shared" si="6"/>
        <v>1</v>
      </c>
      <c r="AZ29">
        <f t="shared" si="6"/>
        <v>0</v>
      </c>
      <c r="BA29">
        <f t="shared" si="6"/>
        <v>0</v>
      </c>
      <c r="BB29">
        <f t="shared" si="6"/>
        <v>0</v>
      </c>
    </row>
    <row r="30" spans="1:54">
      <c r="A30" t="str">
        <f>Grunddaten!A39</f>
        <v>heartbeats</v>
      </c>
      <c r="B30">
        <f>Grunddaten!C39</f>
        <v>26</v>
      </c>
      <c r="C30">
        <f t="shared" si="2"/>
        <v>6</v>
      </c>
      <c r="D30">
        <f t="shared" si="2"/>
        <v>0</v>
      </c>
      <c r="E30">
        <f t="shared" si="2"/>
        <v>0</v>
      </c>
      <c r="F30">
        <f t="shared" si="2"/>
        <v>4</v>
      </c>
      <c r="G30">
        <f t="shared" si="2"/>
        <v>0</v>
      </c>
      <c r="H30">
        <f t="shared" si="2"/>
        <v>0</v>
      </c>
      <c r="I30">
        <f t="shared" si="2"/>
        <v>5</v>
      </c>
      <c r="J30">
        <f t="shared" si="2"/>
        <v>0</v>
      </c>
      <c r="K30">
        <f t="shared" si="2"/>
        <v>5</v>
      </c>
      <c r="L30">
        <f t="shared" si="2"/>
        <v>0</v>
      </c>
      <c r="M30">
        <f t="shared" si="2"/>
        <v>0</v>
      </c>
      <c r="N30">
        <f t="shared" si="3"/>
        <v>0</v>
      </c>
      <c r="O30">
        <f t="shared" si="3"/>
        <v>0</v>
      </c>
      <c r="P30">
        <f t="shared" si="3"/>
        <v>0</v>
      </c>
      <c r="Q30">
        <f t="shared" si="3"/>
        <v>0</v>
      </c>
      <c r="R30">
        <f t="shared" si="3"/>
        <v>2</v>
      </c>
      <c r="S30">
        <f t="shared" si="3"/>
        <v>0</v>
      </c>
      <c r="T30">
        <f t="shared" si="3"/>
        <v>5</v>
      </c>
      <c r="U30">
        <f t="shared" si="3"/>
        <v>0</v>
      </c>
      <c r="V30">
        <f t="shared" si="4"/>
        <v>0</v>
      </c>
      <c r="W30">
        <f t="shared" si="4"/>
        <v>3</v>
      </c>
      <c r="X30">
        <f t="shared" si="4"/>
        <v>0</v>
      </c>
      <c r="Y30">
        <f t="shared" si="4"/>
        <v>4</v>
      </c>
      <c r="Z30">
        <f t="shared" si="4"/>
        <v>0</v>
      </c>
      <c r="AA30">
        <f t="shared" si="4"/>
        <v>7</v>
      </c>
      <c r="AB30">
        <f t="shared" si="1"/>
        <v>0</v>
      </c>
      <c r="AC30">
        <f t="shared" si="4"/>
        <v>0</v>
      </c>
      <c r="AD30">
        <f t="shared" si="4"/>
        <v>0</v>
      </c>
      <c r="AE30">
        <f t="shared" si="4"/>
        <v>4</v>
      </c>
      <c r="AF30">
        <f t="shared" si="4"/>
        <v>0</v>
      </c>
      <c r="AG30">
        <f t="shared" si="4"/>
        <v>0</v>
      </c>
      <c r="AH30">
        <f t="shared" si="4"/>
        <v>0</v>
      </c>
      <c r="AI30">
        <f t="shared" si="5"/>
        <v>0</v>
      </c>
      <c r="AJ30">
        <f t="shared" si="5"/>
        <v>0</v>
      </c>
      <c r="AK30">
        <f t="shared" si="5"/>
        <v>0</v>
      </c>
      <c r="AL30">
        <f t="shared" si="5"/>
        <v>0</v>
      </c>
      <c r="AM30">
        <f t="shared" si="5"/>
        <v>0</v>
      </c>
      <c r="AN30">
        <f t="shared" si="5"/>
        <v>0</v>
      </c>
      <c r="AO30">
        <f t="shared" si="5"/>
        <v>0</v>
      </c>
      <c r="AP30">
        <f t="shared" si="5"/>
        <v>3</v>
      </c>
      <c r="AQ30">
        <f t="shared" si="5"/>
        <v>0</v>
      </c>
      <c r="AR30">
        <f t="shared" si="5"/>
        <v>0</v>
      </c>
      <c r="AS30">
        <f t="shared" si="5"/>
        <v>0</v>
      </c>
      <c r="AT30">
        <f t="shared" si="5"/>
        <v>0</v>
      </c>
      <c r="AU30">
        <f t="shared" si="5"/>
        <v>7</v>
      </c>
      <c r="AV30">
        <f t="shared" si="5"/>
        <v>0</v>
      </c>
      <c r="AW30">
        <f t="shared" si="5"/>
        <v>0</v>
      </c>
      <c r="AX30">
        <f t="shared" si="5"/>
        <v>0</v>
      </c>
      <c r="AY30">
        <f t="shared" si="6"/>
        <v>3</v>
      </c>
      <c r="AZ30">
        <f t="shared" si="6"/>
        <v>0</v>
      </c>
      <c r="BA30">
        <f t="shared" si="6"/>
        <v>0</v>
      </c>
      <c r="BB30">
        <f t="shared" si="6"/>
        <v>0</v>
      </c>
    </row>
    <row r="31" spans="1:54">
      <c r="A31" t="str">
        <f>Grunddaten!A40</f>
        <v>jazzline</v>
      </c>
      <c r="B31">
        <f>Grunddaten!C40</f>
        <v>18</v>
      </c>
      <c r="C31">
        <f t="shared" si="2"/>
        <v>0</v>
      </c>
      <c r="D31">
        <f t="shared" si="2"/>
        <v>0</v>
      </c>
      <c r="E31">
        <f t="shared" si="2"/>
        <v>4</v>
      </c>
      <c r="F31">
        <f t="shared" si="2"/>
        <v>0</v>
      </c>
      <c r="G31">
        <f t="shared" si="2"/>
        <v>0</v>
      </c>
      <c r="H31">
        <f t="shared" si="2"/>
        <v>0</v>
      </c>
      <c r="I31">
        <f t="shared" si="2"/>
        <v>4</v>
      </c>
      <c r="J31">
        <f t="shared" si="2"/>
        <v>0</v>
      </c>
      <c r="K31">
        <f t="shared" si="2"/>
        <v>0</v>
      </c>
      <c r="L31">
        <f t="shared" si="2"/>
        <v>0</v>
      </c>
      <c r="M31">
        <f t="shared" si="2"/>
        <v>0</v>
      </c>
      <c r="N31">
        <f t="shared" si="3"/>
        <v>3</v>
      </c>
      <c r="O31">
        <f t="shared" si="3"/>
        <v>0</v>
      </c>
      <c r="P31">
        <f t="shared" si="3"/>
        <v>0</v>
      </c>
      <c r="Q31">
        <f t="shared" si="3"/>
        <v>0</v>
      </c>
      <c r="R31">
        <f t="shared" si="3"/>
        <v>4</v>
      </c>
      <c r="S31">
        <f t="shared" si="3"/>
        <v>0</v>
      </c>
      <c r="T31">
        <f t="shared" si="3"/>
        <v>0</v>
      </c>
      <c r="U31">
        <f t="shared" si="3"/>
        <v>6</v>
      </c>
      <c r="V31">
        <f t="shared" si="4"/>
        <v>0</v>
      </c>
      <c r="W31">
        <f t="shared" si="4"/>
        <v>0</v>
      </c>
      <c r="X31">
        <f t="shared" si="4"/>
        <v>0</v>
      </c>
      <c r="Y31">
        <f t="shared" si="4"/>
        <v>0</v>
      </c>
      <c r="Z31">
        <f t="shared" si="4"/>
        <v>3</v>
      </c>
      <c r="AA31">
        <f t="shared" si="4"/>
        <v>0</v>
      </c>
      <c r="AB31">
        <f t="shared" si="1"/>
        <v>0</v>
      </c>
      <c r="AC31">
        <f t="shared" si="4"/>
        <v>0</v>
      </c>
      <c r="AD31">
        <f t="shared" si="4"/>
        <v>5</v>
      </c>
      <c r="AE31">
        <f t="shared" si="4"/>
        <v>0</v>
      </c>
      <c r="AF31">
        <f t="shared" si="4"/>
        <v>0</v>
      </c>
      <c r="AG31">
        <f t="shared" si="4"/>
        <v>0</v>
      </c>
      <c r="AH31">
        <f t="shared" si="4"/>
        <v>0</v>
      </c>
      <c r="AI31">
        <f t="shared" si="5"/>
        <v>0</v>
      </c>
      <c r="AJ31">
        <f t="shared" si="5"/>
        <v>0</v>
      </c>
      <c r="AK31">
        <f t="shared" si="5"/>
        <v>0</v>
      </c>
      <c r="AL31">
        <f t="shared" si="5"/>
        <v>0</v>
      </c>
      <c r="AM31">
        <f t="shared" si="5"/>
        <v>0</v>
      </c>
      <c r="AN31">
        <f t="shared" si="5"/>
        <v>0</v>
      </c>
      <c r="AO31">
        <f t="shared" si="5"/>
        <v>4</v>
      </c>
      <c r="AP31">
        <f t="shared" si="5"/>
        <v>0</v>
      </c>
      <c r="AQ31">
        <f t="shared" si="5"/>
        <v>0</v>
      </c>
      <c r="AR31">
        <f t="shared" si="5"/>
        <v>0</v>
      </c>
      <c r="AS31">
        <f t="shared" si="5"/>
        <v>4</v>
      </c>
      <c r="AT31">
        <f t="shared" si="5"/>
        <v>0</v>
      </c>
      <c r="AU31">
        <f t="shared" si="5"/>
        <v>0</v>
      </c>
      <c r="AV31">
        <f t="shared" si="5"/>
        <v>3</v>
      </c>
      <c r="AW31">
        <f t="shared" si="5"/>
        <v>0</v>
      </c>
      <c r="AX31">
        <f t="shared" si="5"/>
        <v>0</v>
      </c>
      <c r="AY31">
        <f t="shared" si="6"/>
        <v>0</v>
      </c>
      <c r="AZ31">
        <f t="shared" si="6"/>
        <v>0</v>
      </c>
      <c r="BA31">
        <f t="shared" si="6"/>
        <v>0</v>
      </c>
      <c r="BB31">
        <f t="shared" si="6"/>
        <v>0</v>
      </c>
    </row>
    <row r="32" spans="1:54">
      <c r="A32" t="str">
        <f>Grunddaten!A41</f>
        <v>onepaxx</v>
      </c>
      <c r="B32">
        <f>Grunddaten!C41</f>
        <v>4</v>
      </c>
      <c r="C32">
        <f t="shared" si="2"/>
        <v>0</v>
      </c>
      <c r="D32">
        <f t="shared" si="2"/>
        <v>1</v>
      </c>
      <c r="E32">
        <f t="shared" si="2"/>
        <v>0</v>
      </c>
      <c r="F32">
        <f t="shared" si="2"/>
        <v>0</v>
      </c>
      <c r="G32">
        <f t="shared" si="2"/>
        <v>1</v>
      </c>
      <c r="H32">
        <f t="shared" si="2"/>
        <v>0</v>
      </c>
      <c r="I32">
        <f t="shared" si="2"/>
        <v>0</v>
      </c>
      <c r="J32">
        <f t="shared" si="2"/>
        <v>0</v>
      </c>
      <c r="K32">
        <f t="shared" si="2"/>
        <v>0</v>
      </c>
      <c r="L32">
        <f t="shared" si="2"/>
        <v>0</v>
      </c>
      <c r="M32">
        <f t="shared" si="2"/>
        <v>0</v>
      </c>
      <c r="N32">
        <f t="shared" si="3"/>
        <v>3</v>
      </c>
      <c r="O32">
        <f t="shared" si="3"/>
        <v>0</v>
      </c>
      <c r="P32">
        <f t="shared" si="3"/>
        <v>0</v>
      </c>
      <c r="Q32">
        <f t="shared" si="3"/>
        <v>0</v>
      </c>
      <c r="R32">
        <f t="shared" si="3"/>
        <v>0</v>
      </c>
      <c r="S32">
        <f t="shared" si="3"/>
        <v>0</v>
      </c>
      <c r="T32">
        <f t="shared" si="3"/>
        <v>0</v>
      </c>
      <c r="U32">
        <f t="shared" si="3"/>
        <v>3</v>
      </c>
      <c r="V32">
        <f t="shared" si="4"/>
        <v>0</v>
      </c>
      <c r="W32">
        <f t="shared" si="4"/>
        <v>0</v>
      </c>
      <c r="X32">
        <f t="shared" si="4"/>
        <v>1</v>
      </c>
      <c r="Y32">
        <f t="shared" si="4"/>
        <v>0</v>
      </c>
      <c r="Z32">
        <f t="shared" si="4"/>
        <v>0</v>
      </c>
      <c r="AA32">
        <f t="shared" si="4"/>
        <v>0</v>
      </c>
      <c r="AB32">
        <f t="shared" si="1"/>
        <v>2</v>
      </c>
      <c r="AC32">
        <f t="shared" si="4"/>
        <v>0</v>
      </c>
      <c r="AD32">
        <f t="shared" si="4"/>
        <v>0</v>
      </c>
      <c r="AE32">
        <f t="shared" si="4"/>
        <v>1</v>
      </c>
      <c r="AF32">
        <f t="shared" si="4"/>
        <v>0</v>
      </c>
      <c r="AG32">
        <f t="shared" si="4"/>
        <v>0</v>
      </c>
      <c r="AH32">
        <f t="shared" si="4"/>
        <v>0</v>
      </c>
      <c r="AI32">
        <f t="shared" si="5"/>
        <v>0</v>
      </c>
      <c r="AJ32">
        <f t="shared" si="5"/>
        <v>0</v>
      </c>
      <c r="AK32">
        <f t="shared" si="5"/>
        <v>0</v>
      </c>
      <c r="AL32">
        <f t="shared" si="5"/>
        <v>0</v>
      </c>
      <c r="AM32">
        <f t="shared" si="5"/>
        <v>0</v>
      </c>
      <c r="AN32">
        <f t="shared" si="5"/>
        <v>0</v>
      </c>
      <c r="AO32">
        <f t="shared" si="5"/>
        <v>0</v>
      </c>
      <c r="AP32">
        <f t="shared" si="5"/>
        <v>2</v>
      </c>
      <c r="AQ32">
        <f t="shared" si="5"/>
        <v>0</v>
      </c>
      <c r="AR32">
        <f t="shared" si="5"/>
        <v>0</v>
      </c>
      <c r="AS32">
        <f t="shared" si="5"/>
        <v>0</v>
      </c>
      <c r="AT32">
        <f t="shared" si="5"/>
        <v>0</v>
      </c>
      <c r="AU32">
        <f t="shared" si="5"/>
        <v>0</v>
      </c>
      <c r="AV32">
        <f t="shared" si="5"/>
        <v>0</v>
      </c>
      <c r="AW32">
        <f t="shared" si="5"/>
        <v>0</v>
      </c>
      <c r="AX32">
        <f t="shared" si="5"/>
        <v>1</v>
      </c>
      <c r="AY32">
        <f t="shared" si="6"/>
        <v>0</v>
      </c>
      <c r="AZ32">
        <f t="shared" si="6"/>
        <v>0</v>
      </c>
      <c r="BA32">
        <f t="shared" si="6"/>
        <v>0</v>
      </c>
      <c r="BB32">
        <f t="shared" si="6"/>
        <v>0</v>
      </c>
    </row>
    <row r="33" spans="1:54">
      <c r="A33" t="str">
        <f>Grunddaten!A42</f>
        <v>PB</v>
      </c>
      <c r="B33">
        <f>Grunddaten!C42</f>
        <v>1</v>
      </c>
      <c r="C33">
        <f t="shared" si="2"/>
        <v>1</v>
      </c>
      <c r="D33">
        <f t="shared" si="2"/>
        <v>0</v>
      </c>
      <c r="E33">
        <f t="shared" si="2"/>
        <v>0</v>
      </c>
      <c r="F33">
        <f t="shared" si="2"/>
        <v>0</v>
      </c>
      <c r="G33">
        <f t="shared" si="2"/>
        <v>1</v>
      </c>
      <c r="H33">
        <f t="shared" si="2"/>
        <v>0</v>
      </c>
      <c r="I33">
        <f t="shared" si="2"/>
        <v>0</v>
      </c>
      <c r="J33">
        <f t="shared" si="2"/>
        <v>0</v>
      </c>
      <c r="K33">
        <f t="shared" si="2"/>
        <v>1</v>
      </c>
      <c r="L33">
        <f t="shared" si="2"/>
        <v>0</v>
      </c>
      <c r="M33">
        <f t="shared" si="2"/>
        <v>0</v>
      </c>
      <c r="N33">
        <f t="shared" si="3"/>
        <v>0</v>
      </c>
      <c r="O33">
        <f t="shared" si="3"/>
        <v>1</v>
      </c>
      <c r="P33">
        <f t="shared" si="3"/>
        <v>0</v>
      </c>
      <c r="Q33">
        <f t="shared" si="3"/>
        <v>0</v>
      </c>
      <c r="R33">
        <f t="shared" si="3"/>
        <v>0</v>
      </c>
      <c r="S33">
        <f t="shared" si="3"/>
        <v>0</v>
      </c>
      <c r="T33">
        <f t="shared" si="3"/>
        <v>1</v>
      </c>
      <c r="U33">
        <f t="shared" si="3"/>
        <v>0</v>
      </c>
      <c r="V33">
        <f t="shared" si="4"/>
        <v>0</v>
      </c>
      <c r="W33">
        <f t="shared" si="4"/>
        <v>1</v>
      </c>
      <c r="X33">
        <f t="shared" si="4"/>
        <v>0</v>
      </c>
      <c r="Y33">
        <f t="shared" si="4"/>
        <v>2</v>
      </c>
      <c r="Z33">
        <f t="shared" si="4"/>
        <v>0</v>
      </c>
      <c r="AA33">
        <f t="shared" si="4"/>
        <v>1</v>
      </c>
      <c r="AB33">
        <f t="shared" si="1"/>
        <v>0</v>
      </c>
      <c r="AC33">
        <f t="shared" si="4"/>
        <v>0</v>
      </c>
      <c r="AD33">
        <f t="shared" si="4"/>
        <v>0</v>
      </c>
      <c r="AE33">
        <f t="shared" si="4"/>
        <v>2</v>
      </c>
      <c r="AF33">
        <f t="shared" si="4"/>
        <v>0</v>
      </c>
      <c r="AG33">
        <f t="shared" si="4"/>
        <v>0</v>
      </c>
      <c r="AH33">
        <f t="shared" si="4"/>
        <v>0</v>
      </c>
      <c r="AI33">
        <f t="shared" si="5"/>
        <v>0</v>
      </c>
      <c r="AJ33">
        <f t="shared" si="5"/>
        <v>0</v>
      </c>
      <c r="AK33">
        <f t="shared" si="5"/>
        <v>0</v>
      </c>
      <c r="AL33">
        <f t="shared" si="5"/>
        <v>0</v>
      </c>
      <c r="AM33">
        <f t="shared" si="5"/>
        <v>0</v>
      </c>
      <c r="AN33">
        <f t="shared" si="5"/>
        <v>0</v>
      </c>
      <c r="AO33">
        <f t="shared" si="5"/>
        <v>0</v>
      </c>
      <c r="AP33">
        <f t="shared" si="5"/>
        <v>1</v>
      </c>
      <c r="AQ33">
        <f t="shared" si="5"/>
        <v>0</v>
      </c>
      <c r="AR33">
        <f t="shared" si="5"/>
        <v>0</v>
      </c>
      <c r="AS33">
        <f t="shared" si="5"/>
        <v>0</v>
      </c>
      <c r="AT33">
        <f t="shared" si="5"/>
        <v>0</v>
      </c>
      <c r="AU33">
        <f t="shared" si="5"/>
        <v>2</v>
      </c>
      <c r="AV33">
        <f t="shared" si="5"/>
        <v>0</v>
      </c>
      <c r="AW33">
        <f t="shared" si="5"/>
        <v>0</v>
      </c>
      <c r="AX33">
        <f t="shared" si="5"/>
        <v>0</v>
      </c>
      <c r="AY33">
        <f t="shared" si="6"/>
        <v>2</v>
      </c>
      <c r="AZ33">
        <f t="shared" si="6"/>
        <v>0</v>
      </c>
      <c r="BA33">
        <f t="shared" si="6"/>
        <v>0</v>
      </c>
      <c r="BB33">
        <f t="shared" si="6"/>
        <v>0</v>
      </c>
    </row>
    <row r="34" spans="1:54">
      <c r="A34" t="str">
        <f>Grunddaten!A43</f>
        <v>Schrottgott</v>
      </c>
      <c r="B34">
        <f>Grunddaten!C43</f>
        <v>3</v>
      </c>
      <c r="C34">
        <f t="shared" si="2"/>
        <v>0</v>
      </c>
      <c r="D34">
        <f t="shared" si="2"/>
        <v>0</v>
      </c>
      <c r="E34">
        <f t="shared" si="2"/>
        <v>0</v>
      </c>
      <c r="F34">
        <f t="shared" si="2"/>
        <v>2</v>
      </c>
      <c r="G34">
        <f t="shared" si="2"/>
        <v>0</v>
      </c>
      <c r="H34">
        <f t="shared" si="2"/>
        <v>0</v>
      </c>
      <c r="I34">
        <f t="shared" si="2"/>
        <v>0</v>
      </c>
      <c r="J34">
        <f t="shared" si="2"/>
        <v>0</v>
      </c>
      <c r="K34">
        <f t="shared" si="2"/>
        <v>0</v>
      </c>
      <c r="L34">
        <f t="shared" si="2"/>
        <v>1</v>
      </c>
      <c r="M34">
        <f t="shared" si="2"/>
        <v>0</v>
      </c>
      <c r="N34">
        <f t="shared" si="3"/>
        <v>0</v>
      </c>
      <c r="O34">
        <f t="shared" si="3"/>
        <v>0</v>
      </c>
      <c r="P34">
        <f t="shared" si="3"/>
        <v>0</v>
      </c>
      <c r="Q34">
        <f t="shared" si="3"/>
        <v>0</v>
      </c>
      <c r="R34">
        <f t="shared" si="3"/>
        <v>0</v>
      </c>
      <c r="S34">
        <f t="shared" si="3"/>
        <v>2</v>
      </c>
      <c r="T34">
        <f t="shared" si="3"/>
        <v>0</v>
      </c>
      <c r="U34">
        <f t="shared" si="3"/>
        <v>0</v>
      </c>
      <c r="V34">
        <f t="shared" si="4"/>
        <v>0</v>
      </c>
      <c r="W34">
        <f t="shared" si="4"/>
        <v>0</v>
      </c>
      <c r="X34">
        <f t="shared" si="4"/>
        <v>0</v>
      </c>
      <c r="Y34">
        <f t="shared" si="4"/>
        <v>1</v>
      </c>
      <c r="Z34">
        <f t="shared" si="4"/>
        <v>0</v>
      </c>
      <c r="AA34">
        <f t="shared" si="4"/>
        <v>0</v>
      </c>
      <c r="AB34">
        <f t="shared" si="1"/>
        <v>0</v>
      </c>
      <c r="AC34">
        <f t="shared" si="4"/>
        <v>0</v>
      </c>
      <c r="AD34">
        <f t="shared" si="4"/>
        <v>1</v>
      </c>
      <c r="AE34">
        <f t="shared" si="4"/>
        <v>0</v>
      </c>
      <c r="AF34">
        <f t="shared" si="4"/>
        <v>0</v>
      </c>
      <c r="AG34">
        <f t="shared" si="4"/>
        <v>0</v>
      </c>
      <c r="AH34">
        <f t="shared" si="4"/>
        <v>0</v>
      </c>
      <c r="AI34">
        <f t="shared" si="5"/>
        <v>0</v>
      </c>
      <c r="AJ34">
        <f t="shared" si="5"/>
        <v>0</v>
      </c>
      <c r="AK34">
        <f t="shared" si="5"/>
        <v>0</v>
      </c>
      <c r="AL34">
        <f t="shared" si="5"/>
        <v>0</v>
      </c>
      <c r="AM34">
        <f t="shared" si="5"/>
        <v>0</v>
      </c>
      <c r="AN34">
        <f t="shared" si="5"/>
        <v>0</v>
      </c>
      <c r="AO34">
        <f t="shared" si="5"/>
        <v>0</v>
      </c>
      <c r="AP34">
        <f t="shared" si="5"/>
        <v>0</v>
      </c>
      <c r="AQ34">
        <f t="shared" si="5"/>
        <v>0</v>
      </c>
      <c r="AR34">
        <f t="shared" si="5"/>
        <v>0</v>
      </c>
      <c r="AS34">
        <f t="shared" si="5"/>
        <v>0</v>
      </c>
      <c r="AT34">
        <f t="shared" si="5"/>
        <v>0</v>
      </c>
      <c r="AU34">
        <f t="shared" si="5"/>
        <v>0</v>
      </c>
      <c r="AV34">
        <f t="shared" si="5"/>
        <v>1</v>
      </c>
      <c r="AW34">
        <f t="shared" si="5"/>
        <v>0</v>
      </c>
      <c r="AX34">
        <f t="shared" si="5"/>
        <v>0</v>
      </c>
      <c r="AY34">
        <f t="shared" si="6"/>
        <v>0</v>
      </c>
      <c r="AZ34">
        <f t="shared" si="6"/>
        <v>0</v>
      </c>
      <c r="BA34">
        <f t="shared" si="6"/>
        <v>0</v>
      </c>
      <c r="BB34">
        <f t="shared" si="6"/>
        <v>0</v>
      </c>
    </row>
    <row r="35" spans="1:54">
      <c r="A35" t="str">
        <f>Grunddaten!A44</f>
        <v>Secondline</v>
      </c>
      <c r="B35">
        <f>Grunddaten!C44</f>
        <v>27</v>
      </c>
      <c r="C35">
        <f t="shared" si="2"/>
        <v>0</v>
      </c>
      <c r="D35">
        <f t="shared" si="2"/>
        <v>0</v>
      </c>
      <c r="E35">
        <f t="shared" si="2"/>
        <v>6</v>
      </c>
      <c r="F35">
        <f t="shared" si="2"/>
        <v>0</v>
      </c>
      <c r="G35">
        <f t="shared" si="2"/>
        <v>0</v>
      </c>
      <c r="H35">
        <f t="shared" si="2"/>
        <v>0</v>
      </c>
      <c r="I35">
        <f t="shared" si="2"/>
        <v>0</v>
      </c>
      <c r="J35">
        <f t="shared" si="2"/>
        <v>5</v>
      </c>
      <c r="K35">
        <f t="shared" si="2"/>
        <v>0</v>
      </c>
      <c r="L35">
        <f t="shared" si="2"/>
        <v>0</v>
      </c>
      <c r="M35">
        <f t="shared" si="2"/>
        <v>7</v>
      </c>
      <c r="N35">
        <f t="shared" si="3"/>
        <v>0</v>
      </c>
      <c r="O35">
        <f t="shared" si="3"/>
        <v>0</v>
      </c>
      <c r="P35">
        <f t="shared" si="3"/>
        <v>6</v>
      </c>
      <c r="Q35">
        <f t="shared" si="3"/>
        <v>0</v>
      </c>
      <c r="R35">
        <f t="shared" si="3"/>
        <v>0</v>
      </c>
      <c r="S35">
        <f t="shared" si="3"/>
        <v>0</v>
      </c>
      <c r="T35">
        <f t="shared" si="3"/>
        <v>0</v>
      </c>
      <c r="U35">
        <f t="shared" si="3"/>
        <v>0</v>
      </c>
      <c r="V35">
        <f t="shared" si="4"/>
        <v>7</v>
      </c>
      <c r="W35">
        <f t="shared" si="4"/>
        <v>0</v>
      </c>
      <c r="X35">
        <f t="shared" si="4"/>
        <v>0</v>
      </c>
      <c r="Y35">
        <f t="shared" si="4"/>
        <v>0</v>
      </c>
      <c r="Z35">
        <f t="shared" si="4"/>
        <v>0</v>
      </c>
      <c r="AA35">
        <f t="shared" si="4"/>
        <v>0</v>
      </c>
      <c r="AB35">
        <f t="shared" si="1"/>
        <v>0</v>
      </c>
      <c r="AC35">
        <f t="shared" si="4"/>
        <v>5</v>
      </c>
      <c r="AD35">
        <f t="shared" si="4"/>
        <v>0</v>
      </c>
      <c r="AE35">
        <f t="shared" si="4"/>
        <v>0</v>
      </c>
      <c r="AF35">
        <f t="shared" si="4"/>
        <v>0</v>
      </c>
      <c r="AG35">
        <f t="shared" si="4"/>
        <v>0</v>
      </c>
      <c r="AH35">
        <f t="shared" si="4"/>
        <v>0</v>
      </c>
      <c r="AI35">
        <f t="shared" si="5"/>
        <v>0</v>
      </c>
      <c r="AJ35">
        <f t="shared" si="5"/>
        <v>0</v>
      </c>
      <c r="AK35">
        <f t="shared" si="5"/>
        <v>0</v>
      </c>
      <c r="AL35">
        <f t="shared" si="5"/>
        <v>0</v>
      </c>
      <c r="AM35">
        <f t="shared" si="5"/>
        <v>7</v>
      </c>
      <c r="AN35">
        <f t="shared" si="5"/>
        <v>0</v>
      </c>
      <c r="AO35">
        <f t="shared" si="5"/>
        <v>6</v>
      </c>
      <c r="AP35">
        <f t="shared" si="5"/>
        <v>0</v>
      </c>
      <c r="AQ35">
        <f t="shared" si="5"/>
        <v>0</v>
      </c>
      <c r="AR35">
        <f t="shared" si="5"/>
        <v>0</v>
      </c>
      <c r="AS35">
        <f t="shared" si="5"/>
        <v>0</v>
      </c>
      <c r="AT35">
        <f t="shared" si="5"/>
        <v>6</v>
      </c>
      <c r="AU35">
        <f t="shared" si="5"/>
        <v>0</v>
      </c>
      <c r="AV35">
        <f t="shared" si="5"/>
        <v>0</v>
      </c>
      <c r="AW35">
        <f t="shared" si="5"/>
        <v>5</v>
      </c>
      <c r="AX35">
        <f t="shared" si="5"/>
        <v>0</v>
      </c>
      <c r="AY35">
        <f t="shared" si="6"/>
        <v>0</v>
      </c>
      <c r="AZ35">
        <f t="shared" si="6"/>
        <v>0</v>
      </c>
      <c r="BA35">
        <f t="shared" si="6"/>
        <v>0</v>
      </c>
      <c r="BB35">
        <f t="shared" si="6"/>
        <v>0</v>
      </c>
    </row>
    <row r="36" spans="1:54">
      <c r="A36" t="str">
        <f>Grunddaten!A45</f>
        <v>Sonntagscombo</v>
      </c>
      <c r="B36">
        <f>Grunddaten!C45</f>
        <v>6</v>
      </c>
      <c r="C36">
        <f t="shared" si="2"/>
        <v>2</v>
      </c>
      <c r="D36">
        <f t="shared" si="2"/>
        <v>0</v>
      </c>
      <c r="E36">
        <f t="shared" si="2"/>
        <v>0</v>
      </c>
      <c r="F36">
        <f t="shared" si="2"/>
        <v>0</v>
      </c>
      <c r="G36">
        <f t="shared" si="2"/>
        <v>0</v>
      </c>
      <c r="H36">
        <f t="shared" si="2"/>
        <v>1</v>
      </c>
      <c r="I36">
        <f t="shared" si="2"/>
        <v>0</v>
      </c>
      <c r="J36">
        <f t="shared" si="2"/>
        <v>0</v>
      </c>
      <c r="K36">
        <f t="shared" si="2"/>
        <v>1</v>
      </c>
      <c r="L36">
        <f t="shared" si="2"/>
        <v>0</v>
      </c>
      <c r="M36">
        <f t="shared" si="2"/>
        <v>0</v>
      </c>
      <c r="N36">
        <f t="shared" si="3"/>
        <v>0</v>
      </c>
      <c r="O36">
        <f t="shared" si="3"/>
        <v>0</v>
      </c>
      <c r="P36">
        <f t="shared" si="3"/>
        <v>0</v>
      </c>
      <c r="Q36">
        <f t="shared" si="3"/>
        <v>1</v>
      </c>
      <c r="R36">
        <f t="shared" si="3"/>
        <v>0</v>
      </c>
      <c r="S36">
        <f t="shared" si="3"/>
        <v>0</v>
      </c>
      <c r="T36">
        <f t="shared" si="3"/>
        <v>2</v>
      </c>
      <c r="U36">
        <f t="shared" si="3"/>
        <v>0</v>
      </c>
      <c r="V36">
        <f t="shared" si="4"/>
        <v>0</v>
      </c>
      <c r="W36">
        <f t="shared" si="4"/>
        <v>0</v>
      </c>
      <c r="X36">
        <f t="shared" si="4"/>
        <v>0</v>
      </c>
      <c r="Y36">
        <f t="shared" si="4"/>
        <v>2</v>
      </c>
      <c r="Z36">
        <f t="shared" si="4"/>
        <v>0</v>
      </c>
      <c r="AA36">
        <f t="shared" si="4"/>
        <v>0</v>
      </c>
      <c r="AB36">
        <f t="shared" si="1"/>
        <v>0</v>
      </c>
      <c r="AC36">
        <f t="shared" si="4"/>
        <v>1</v>
      </c>
      <c r="AD36">
        <f t="shared" si="4"/>
        <v>0</v>
      </c>
      <c r="AE36">
        <f t="shared" si="4"/>
        <v>0</v>
      </c>
      <c r="AF36">
        <f t="shared" si="4"/>
        <v>1</v>
      </c>
      <c r="AG36">
        <f t="shared" si="4"/>
        <v>0</v>
      </c>
      <c r="AH36">
        <f t="shared" si="4"/>
        <v>0</v>
      </c>
      <c r="AI36">
        <f t="shared" si="5"/>
        <v>0</v>
      </c>
      <c r="AJ36">
        <f t="shared" si="5"/>
        <v>0</v>
      </c>
      <c r="AK36">
        <f t="shared" si="5"/>
        <v>0</v>
      </c>
      <c r="AL36">
        <f t="shared" si="5"/>
        <v>0</v>
      </c>
      <c r="AM36">
        <f t="shared" si="5"/>
        <v>0</v>
      </c>
      <c r="AN36">
        <f t="shared" si="5"/>
        <v>0</v>
      </c>
      <c r="AO36">
        <f t="shared" si="5"/>
        <v>0</v>
      </c>
      <c r="AP36">
        <f t="shared" si="5"/>
        <v>0</v>
      </c>
      <c r="AQ36">
        <f t="shared" si="5"/>
        <v>0</v>
      </c>
      <c r="AR36">
        <f t="shared" si="5"/>
        <v>1</v>
      </c>
      <c r="AS36">
        <f t="shared" si="5"/>
        <v>0</v>
      </c>
      <c r="AT36">
        <f t="shared" si="5"/>
        <v>1</v>
      </c>
      <c r="AU36">
        <f t="shared" si="5"/>
        <v>0</v>
      </c>
      <c r="AV36">
        <f t="shared" si="5"/>
        <v>0</v>
      </c>
      <c r="AW36">
        <f t="shared" si="5"/>
        <v>0</v>
      </c>
      <c r="AX36">
        <f t="shared" si="5"/>
        <v>0</v>
      </c>
      <c r="AY36">
        <f t="shared" si="6"/>
        <v>1</v>
      </c>
      <c r="AZ36">
        <f t="shared" si="6"/>
        <v>0</v>
      </c>
      <c r="BA36">
        <f t="shared" si="6"/>
        <v>0</v>
      </c>
      <c r="BB36">
        <f t="shared" si="6"/>
        <v>0</v>
      </c>
    </row>
    <row r="37" spans="1:54">
      <c r="A37" t="str">
        <f>Grunddaten!A46</f>
        <v>Startklar</v>
      </c>
      <c r="B37">
        <f>Grunddaten!C46</f>
        <v>14</v>
      </c>
      <c r="C37">
        <f t="shared" si="2"/>
        <v>0</v>
      </c>
      <c r="D37">
        <f t="shared" si="2"/>
        <v>0</v>
      </c>
      <c r="E37">
        <f t="shared" si="2"/>
        <v>0</v>
      </c>
      <c r="F37">
        <f t="shared" si="2"/>
        <v>4</v>
      </c>
      <c r="G37">
        <f t="shared" si="2"/>
        <v>0</v>
      </c>
      <c r="H37">
        <f t="shared" si="2"/>
        <v>0</v>
      </c>
      <c r="I37">
        <f t="shared" si="2"/>
        <v>4</v>
      </c>
      <c r="J37">
        <f t="shared" si="2"/>
        <v>0</v>
      </c>
      <c r="K37">
        <f t="shared" si="2"/>
        <v>0</v>
      </c>
      <c r="L37">
        <f t="shared" si="2"/>
        <v>0</v>
      </c>
      <c r="M37">
        <f t="shared" si="2"/>
        <v>0</v>
      </c>
      <c r="N37">
        <f t="shared" si="3"/>
        <v>3</v>
      </c>
      <c r="O37">
        <f t="shared" si="3"/>
        <v>0</v>
      </c>
      <c r="P37">
        <f t="shared" si="3"/>
        <v>0</v>
      </c>
      <c r="Q37">
        <f t="shared" si="3"/>
        <v>0</v>
      </c>
      <c r="R37">
        <f t="shared" si="3"/>
        <v>4</v>
      </c>
      <c r="S37">
        <f t="shared" si="3"/>
        <v>0</v>
      </c>
      <c r="T37">
        <f t="shared" si="3"/>
        <v>0</v>
      </c>
      <c r="U37">
        <f t="shared" si="3"/>
        <v>3</v>
      </c>
      <c r="V37">
        <f t="shared" si="4"/>
        <v>0</v>
      </c>
      <c r="W37">
        <f t="shared" si="4"/>
        <v>0</v>
      </c>
      <c r="X37">
        <f t="shared" si="4"/>
        <v>0</v>
      </c>
      <c r="Y37">
        <f t="shared" si="4"/>
        <v>0</v>
      </c>
      <c r="Z37">
        <f t="shared" si="4"/>
        <v>4</v>
      </c>
      <c r="AA37">
        <f t="shared" si="4"/>
        <v>0</v>
      </c>
      <c r="AB37">
        <f t="shared" si="1"/>
        <v>0</v>
      </c>
      <c r="AC37">
        <f t="shared" si="4"/>
        <v>0</v>
      </c>
      <c r="AD37">
        <f t="shared" si="4"/>
        <v>4</v>
      </c>
      <c r="AE37">
        <f t="shared" si="4"/>
        <v>0</v>
      </c>
      <c r="AF37">
        <f t="shared" si="4"/>
        <v>0</v>
      </c>
      <c r="AG37">
        <f t="shared" si="4"/>
        <v>0</v>
      </c>
      <c r="AH37">
        <f t="shared" si="4"/>
        <v>0</v>
      </c>
      <c r="AI37">
        <f t="shared" si="5"/>
        <v>0</v>
      </c>
      <c r="AJ37">
        <f t="shared" si="5"/>
        <v>0</v>
      </c>
      <c r="AK37">
        <f t="shared" si="5"/>
        <v>0</v>
      </c>
      <c r="AL37">
        <f t="shared" si="5"/>
        <v>0</v>
      </c>
      <c r="AM37">
        <f t="shared" si="5"/>
        <v>0</v>
      </c>
      <c r="AN37">
        <f t="shared" si="5"/>
        <v>0</v>
      </c>
      <c r="AO37">
        <f t="shared" si="5"/>
        <v>3</v>
      </c>
      <c r="AP37">
        <f t="shared" si="5"/>
        <v>0</v>
      </c>
      <c r="AQ37">
        <f t="shared" si="5"/>
        <v>0</v>
      </c>
      <c r="AR37">
        <f t="shared" si="5"/>
        <v>0</v>
      </c>
      <c r="AS37">
        <f t="shared" si="5"/>
        <v>0</v>
      </c>
      <c r="AT37">
        <f t="shared" si="5"/>
        <v>3</v>
      </c>
      <c r="AU37">
        <f t="shared" si="5"/>
        <v>0</v>
      </c>
      <c r="AV37">
        <f t="shared" si="5"/>
        <v>0</v>
      </c>
      <c r="AW37">
        <f t="shared" si="5"/>
        <v>0</v>
      </c>
      <c r="AX37">
        <f t="shared" si="5"/>
        <v>0</v>
      </c>
      <c r="AY37">
        <f t="shared" si="6"/>
        <v>0</v>
      </c>
      <c r="AZ37">
        <f t="shared" si="6"/>
        <v>0</v>
      </c>
      <c r="BA37">
        <f t="shared" si="6"/>
        <v>0</v>
      </c>
      <c r="BB37">
        <f t="shared" si="6"/>
        <v>0</v>
      </c>
    </row>
    <row r="38" spans="1:54">
      <c r="A38" t="str">
        <f>Grunddaten!A47</f>
        <v>Windkanal</v>
      </c>
      <c r="B38">
        <f>Grunddaten!C47</f>
        <v>32</v>
      </c>
      <c r="C38">
        <f t="shared" si="2"/>
        <v>0</v>
      </c>
      <c r="D38">
        <f t="shared" si="2"/>
        <v>0</v>
      </c>
      <c r="E38">
        <f t="shared" si="2"/>
        <v>3</v>
      </c>
      <c r="F38">
        <f t="shared" si="2"/>
        <v>0</v>
      </c>
      <c r="G38">
        <f t="shared" si="2"/>
        <v>0</v>
      </c>
      <c r="H38">
        <f t="shared" si="2"/>
        <v>0</v>
      </c>
      <c r="I38">
        <f t="shared" si="2"/>
        <v>0</v>
      </c>
      <c r="J38">
        <f t="shared" si="2"/>
        <v>6</v>
      </c>
      <c r="K38">
        <f t="shared" si="2"/>
        <v>0</v>
      </c>
      <c r="L38">
        <f t="shared" si="2"/>
        <v>0</v>
      </c>
      <c r="M38">
        <f t="shared" si="2"/>
        <v>3</v>
      </c>
      <c r="N38">
        <f t="shared" si="3"/>
        <v>0</v>
      </c>
      <c r="O38">
        <f t="shared" si="3"/>
        <v>0</v>
      </c>
      <c r="P38">
        <f t="shared" si="3"/>
        <v>6</v>
      </c>
      <c r="Q38">
        <f t="shared" si="3"/>
        <v>0</v>
      </c>
      <c r="R38">
        <f t="shared" si="3"/>
        <v>0</v>
      </c>
      <c r="S38">
        <f t="shared" si="3"/>
        <v>0</v>
      </c>
      <c r="T38">
        <f t="shared" si="3"/>
        <v>0</v>
      </c>
      <c r="U38">
        <f t="shared" si="3"/>
        <v>0</v>
      </c>
      <c r="V38">
        <f t="shared" si="4"/>
        <v>3</v>
      </c>
      <c r="W38">
        <f t="shared" si="4"/>
        <v>0</v>
      </c>
      <c r="X38">
        <f t="shared" si="4"/>
        <v>0</v>
      </c>
      <c r="Y38">
        <f t="shared" si="4"/>
        <v>0</v>
      </c>
      <c r="Z38">
        <f t="shared" si="4"/>
        <v>0</v>
      </c>
      <c r="AA38">
        <f t="shared" si="4"/>
        <v>0</v>
      </c>
      <c r="AB38">
        <f t="shared" si="1"/>
        <v>0</v>
      </c>
      <c r="AC38" s="17">
        <f t="shared" si="4"/>
        <v>6</v>
      </c>
      <c r="AD38">
        <f t="shared" si="4"/>
        <v>0</v>
      </c>
      <c r="AE38">
        <f t="shared" si="4"/>
        <v>0</v>
      </c>
      <c r="AF38">
        <f t="shared" si="4"/>
        <v>0</v>
      </c>
      <c r="AG38">
        <f t="shared" si="4"/>
        <v>0</v>
      </c>
      <c r="AH38">
        <f t="shared" si="4"/>
        <v>0</v>
      </c>
      <c r="AI38">
        <f t="shared" si="5"/>
        <v>0</v>
      </c>
      <c r="AJ38">
        <f t="shared" si="5"/>
        <v>0</v>
      </c>
      <c r="AK38">
        <f t="shared" si="5"/>
        <v>0</v>
      </c>
      <c r="AL38">
        <f t="shared" si="5"/>
        <v>0</v>
      </c>
      <c r="AM38">
        <f t="shared" si="5"/>
        <v>4</v>
      </c>
      <c r="AN38">
        <f t="shared" si="5"/>
        <v>0</v>
      </c>
      <c r="AO38">
        <f t="shared" si="5"/>
        <v>0</v>
      </c>
      <c r="AP38">
        <f t="shared" si="5"/>
        <v>0</v>
      </c>
      <c r="AQ38">
        <f t="shared" si="5"/>
        <v>0</v>
      </c>
      <c r="AR38">
        <f t="shared" si="5"/>
        <v>3</v>
      </c>
      <c r="AS38">
        <f t="shared" si="5"/>
        <v>0</v>
      </c>
      <c r="AT38">
        <f t="shared" si="5"/>
        <v>0</v>
      </c>
      <c r="AU38">
        <f t="shared" si="5"/>
        <v>0</v>
      </c>
      <c r="AV38">
        <f t="shared" si="5"/>
        <v>0</v>
      </c>
      <c r="AW38">
        <f t="shared" si="5"/>
        <v>4</v>
      </c>
      <c r="AX38">
        <f t="shared" si="5"/>
        <v>0</v>
      </c>
      <c r="AY38">
        <f t="shared" si="6"/>
        <v>0</v>
      </c>
      <c r="AZ38">
        <f t="shared" si="6"/>
        <v>0</v>
      </c>
      <c r="BA38">
        <f t="shared" si="6"/>
        <v>0</v>
      </c>
      <c r="BB38">
        <f t="shared" si="6"/>
        <v>0</v>
      </c>
    </row>
  </sheetData>
  <autoFilter ref="A1:BB1" xr:uid="{00000000-0009-0000-0000-000000000000}"/>
  <conditionalFormatting sqref="H16:J16 AF16:AL16 AZ9:BB9 AV17 A2:C2 X13 U13 V12:X12 AZ11:BB11 A16:C16 A17:B17 A20:AQ20 A19:P19 R19:AQ19 AO17:AO18 A7:B8 A1:BB1 A9:D15 F15:F18 D7:D8 F6:F12 A3:D6 G2:K2 G8:J8 E8:E17 G17:L18 A18:E18 E2:E6 L7:L8 M2:M18 N13:N15 O14:O15 AE8:AL8 AG17:AL18 AE17:AE18 AM16:AM18 AE10:AM15 AB16 AD11:AD18 AD4:AD9 AA3:AC12 Z3:Z5 Z7:Z10 AP3 AN10:AP16 AD2:AP2 AR2:AR16 AS16:AT17 AS4 AS11 AQ2:AQ18 AS18:AV20 AY10:BB10 AY12:BB18 AY2:BB8 AU4:AV4 AU11:AV11 AS12:AV15 AX14:AX16 AS5:AV10 AS2:AV3 AX19:BB20 F3:I3 K3:L3 U14:X16 T3:T15 P9:P18 P2:P7 Q3:Q18 S2:S12 Y11:Y15 U2:W5 AA2:AB2 X3:X5 Y2 Y4 U8:X11 U7:W7 Y7:Y9 AA14:AC15 AB13:AC13 AF4:AP4 AE3:AN3 N8:O9 G10:I11 K10:L11 I9:L9 G9 G12:L13 G15:L15 I14:L14 O17:O18 G14 G4:L5 I6:L6 G6 I7 O7 S17:AC18 AE5:AP5 AG6:AP6 S14:S16 AE6 AG9:AP9 O10:O12 AE9 AW2:AW16 AX3:AX11 N2:O6 AE7:AM7 AO7:AP8 L16 W6:Y6 J11 R5:R18">
    <cfRule type="containsText" dxfId="204" priority="223" operator="containsText" text="Jazzline">
      <formula>NOT(ISERROR(SEARCH("Jazzline",A1)))</formula>
    </cfRule>
    <cfRule type="containsText" dxfId="203" priority="224" operator="containsText" text="Schrottgott">
      <formula>NOT(ISERROR(SEARCH("Schrottgott",A1)))</formula>
    </cfRule>
    <cfRule type="containsText" dxfId="202" priority="225" operator="containsText" text="ATE">
      <formula>NOT(ISERROR(SEARCH("ATE",A1)))</formula>
    </cfRule>
    <cfRule type="containsText" dxfId="201" priority="226" operator="containsText" text="Secondline">
      <formula>NOT(ISERROR(SEARCH("Secondline",A1)))</formula>
    </cfRule>
    <cfRule type="containsText" dxfId="200" priority="227" operator="containsText" text="Startklar">
      <formula>NOT(ISERROR(SEARCH("Startklar",A1)))</formula>
    </cfRule>
    <cfRule type="containsText" dxfId="199" priority="228" operator="containsText" text="Förde Blues Orchester">
      <formula>NOT(ISERROR(SEARCH("Förde Blues Orchester",A1)))</formula>
    </cfRule>
    <cfRule type="cellIs" dxfId="198" priority="229" operator="equal">
      <formula>"onepaxx"</formula>
    </cfRule>
    <cfRule type="containsText" dxfId="197" priority="230" operator="containsText" text="PB">
      <formula>NOT(ISERROR(SEARCH("PB",A1)))</formula>
    </cfRule>
    <cfRule type="cellIs" dxfId="196" priority="231" operator="equal">
      <formula>"funktion"</formula>
    </cfRule>
    <cfRule type="cellIs" dxfId="195" priority="232" operator="equal">
      <formula>"heartbeats"</formula>
    </cfRule>
    <cfRule type="containsText" dxfId="194" priority="233" operator="containsText" text="Arrangers">
      <formula>NOT(ISERROR(SEARCH("Arrangers",A1)))</formula>
    </cfRule>
    <cfRule type="containsText" dxfId="193" priority="234" operator="containsText" text="FBO">
      <formula>NOT(ISERROR(SEARCH("FBO",A1)))</formula>
    </cfRule>
    <cfRule type="containsText" dxfId="192" priority="235" operator="containsText" text="FMC">
      <formula>NOT(ISERROR(SEARCH("FMC",A1)))</formula>
    </cfRule>
    <cfRule type="containsText" dxfId="191" priority="236" operator="containsText" text="Windkanal">
      <formula>NOT(ISERROR(SEARCH("Windkanal",A1)))</formula>
    </cfRule>
  </conditionalFormatting>
  <conditionalFormatting sqref="N16">
    <cfRule type="containsText" dxfId="190" priority="201" operator="containsText" text="Jazzline">
      <formula>NOT(ISERROR(SEARCH("Jazzline",N16)))</formula>
    </cfRule>
    <cfRule type="containsText" dxfId="189" priority="202" operator="containsText" text="Schrottgott">
      <formula>NOT(ISERROR(SEARCH("Schrottgott",N16)))</formula>
    </cfRule>
    <cfRule type="containsText" dxfId="188" priority="203" operator="containsText" text="ATE">
      <formula>NOT(ISERROR(SEARCH("ATE",N16)))</formula>
    </cfRule>
    <cfRule type="containsText" dxfId="187" priority="204" operator="containsText" text="Secondline">
      <formula>NOT(ISERROR(SEARCH("Secondline",N16)))</formula>
    </cfRule>
    <cfRule type="containsText" dxfId="186" priority="205" operator="containsText" text="Startklar">
      <formula>NOT(ISERROR(SEARCH("Startklar",N16)))</formula>
    </cfRule>
    <cfRule type="containsText" dxfId="185" priority="206" operator="containsText" text="Förde Blues Orchester">
      <formula>NOT(ISERROR(SEARCH("Förde Blues Orchester",N16)))</formula>
    </cfRule>
    <cfRule type="cellIs" dxfId="184" priority="207" operator="equal">
      <formula>"onepaxx"</formula>
    </cfRule>
    <cfRule type="containsText" dxfId="183" priority="208" operator="containsText" text="PB">
      <formula>NOT(ISERROR(SEARCH("PB",N16)))</formula>
    </cfRule>
    <cfRule type="cellIs" dxfId="182" priority="209" operator="equal">
      <formula>"funktion"</formula>
    </cfRule>
    <cfRule type="cellIs" dxfId="181" priority="210" operator="equal">
      <formula>"heartbeats"</formula>
    </cfRule>
    <cfRule type="containsText" dxfId="180" priority="211" operator="containsText" text="Arrangers">
      <formula>NOT(ISERROR(SEARCH("Arrangers",N16)))</formula>
    </cfRule>
    <cfRule type="containsText" dxfId="179" priority="212" operator="containsText" text="FBO">
      <formula>NOT(ISERROR(SEARCH("FBO",N16)))</formula>
    </cfRule>
    <cfRule type="containsText" dxfId="178" priority="213" operator="containsText" text="FMC">
      <formula>NOT(ISERROR(SEARCH("FMC",N16)))</formula>
    </cfRule>
    <cfRule type="containsText" dxfId="177" priority="214" operator="containsText" text="Windkanal">
      <formula>NOT(ISERROR(SEARCH("Windkanal",N16)))</formula>
    </cfRule>
  </conditionalFormatting>
  <conditionalFormatting sqref="Y16">
    <cfRule type="containsText" dxfId="176" priority="131" operator="containsText" text="Jazzline">
      <formula>NOT(ISERROR(SEARCH("Jazzline",Y16)))</formula>
    </cfRule>
    <cfRule type="containsText" dxfId="175" priority="132" operator="containsText" text="Schrottgott">
      <formula>NOT(ISERROR(SEARCH("Schrottgott",Y16)))</formula>
    </cfRule>
    <cfRule type="containsText" dxfId="174" priority="133" operator="containsText" text="ATE">
      <formula>NOT(ISERROR(SEARCH("ATE",Y16)))</formula>
    </cfRule>
    <cfRule type="containsText" dxfId="173" priority="134" operator="containsText" text="Secondline">
      <formula>NOT(ISERROR(SEARCH("Secondline",Y16)))</formula>
    </cfRule>
    <cfRule type="containsText" dxfId="172" priority="135" operator="containsText" text="Startklar">
      <formula>NOT(ISERROR(SEARCH("Startklar",Y16)))</formula>
    </cfRule>
    <cfRule type="containsText" dxfId="171" priority="136" operator="containsText" text="Förde Blues Orchester">
      <formula>NOT(ISERROR(SEARCH("Förde Blues Orchester",Y16)))</formula>
    </cfRule>
    <cfRule type="cellIs" dxfId="170" priority="137" operator="equal">
      <formula>"onepaxx"</formula>
    </cfRule>
    <cfRule type="containsText" dxfId="169" priority="138" operator="containsText" text="PB">
      <formula>NOT(ISERROR(SEARCH("PB",Y16)))</formula>
    </cfRule>
    <cfRule type="cellIs" dxfId="168" priority="139" operator="equal">
      <formula>"funktion"</formula>
    </cfRule>
    <cfRule type="cellIs" dxfId="167" priority="140" operator="equal">
      <formula>"heartbeats"</formula>
    </cfRule>
    <cfRule type="containsText" dxfId="166" priority="141" operator="containsText" text="Arrangers">
      <formula>NOT(ISERROR(SEARCH("Arrangers",Y16)))</formula>
    </cfRule>
    <cfRule type="containsText" dxfId="165" priority="142" operator="containsText" text="FBO">
      <formula>NOT(ISERROR(SEARCH("FBO",Y16)))</formula>
    </cfRule>
    <cfRule type="containsText" dxfId="164" priority="143" operator="containsText" text="FMC">
      <formula>NOT(ISERROR(SEARCH("FMC",Y16)))</formula>
    </cfRule>
    <cfRule type="containsText" dxfId="163" priority="144" operator="containsText" text="Windkanal">
      <formula>NOT(ISERROR(SEARCH("Windkanal",Y16)))</formula>
    </cfRule>
  </conditionalFormatting>
  <conditionalFormatting sqref="D17">
    <cfRule type="containsText" dxfId="162" priority="103" operator="containsText" text="Jazzline">
      <formula>NOT(ISERROR(SEARCH("Jazzline",D17)))</formula>
    </cfRule>
    <cfRule type="containsText" dxfId="161" priority="104" operator="containsText" text="Schrottgott">
      <formula>NOT(ISERROR(SEARCH("Schrottgott",D17)))</formula>
    </cfRule>
    <cfRule type="containsText" dxfId="160" priority="105" operator="containsText" text="ATE">
      <formula>NOT(ISERROR(SEARCH("ATE",D17)))</formula>
    </cfRule>
    <cfRule type="containsText" dxfId="159" priority="106" operator="containsText" text="Secondline">
      <formula>NOT(ISERROR(SEARCH("Secondline",D17)))</formula>
    </cfRule>
    <cfRule type="containsText" dxfId="158" priority="107" operator="containsText" text="Startklar">
      <formula>NOT(ISERROR(SEARCH("Startklar",D17)))</formula>
    </cfRule>
    <cfRule type="containsText" dxfId="157" priority="108" operator="containsText" text="Förde Blues Orchester">
      <formula>NOT(ISERROR(SEARCH("Förde Blues Orchester",D17)))</formula>
    </cfRule>
    <cfRule type="cellIs" dxfId="156" priority="109" operator="equal">
      <formula>"onepaxx"</formula>
    </cfRule>
    <cfRule type="containsText" dxfId="155" priority="110" operator="containsText" text="PB">
      <formula>NOT(ISERROR(SEARCH("PB",D17)))</formula>
    </cfRule>
    <cfRule type="cellIs" dxfId="154" priority="111" operator="equal">
      <formula>"funktion"</formula>
    </cfRule>
    <cfRule type="cellIs" dxfId="153" priority="112" operator="equal">
      <formula>"heartbeats"</formula>
    </cfRule>
    <cfRule type="containsText" dxfId="152" priority="113" operator="containsText" text="Arrangers">
      <formula>NOT(ISERROR(SEARCH("Arrangers",D17)))</formula>
    </cfRule>
    <cfRule type="containsText" dxfId="151" priority="114" operator="containsText" text="FBO">
      <formula>NOT(ISERROR(SEARCH("FBO",D17)))</formula>
    </cfRule>
    <cfRule type="containsText" dxfId="150" priority="115" operator="containsText" text="FMC">
      <formula>NOT(ISERROR(SEARCH("FMC",D17)))</formula>
    </cfRule>
    <cfRule type="containsText" dxfId="149" priority="116" operator="containsText" text="Windkanal">
      <formula>NOT(ISERROR(SEARCH("Windkanal",D17)))</formula>
    </cfRule>
  </conditionalFormatting>
  <conditionalFormatting sqref="G16">
    <cfRule type="containsText" dxfId="148" priority="159" operator="containsText" text="Jazzline">
      <formula>NOT(ISERROR(SEARCH("Jazzline",G16)))</formula>
    </cfRule>
    <cfRule type="containsText" dxfId="147" priority="160" operator="containsText" text="Schrottgott">
      <formula>NOT(ISERROR(SEARCH("Schrottgott",G16)))</formula>
    </cfRule>
    <cfRule type="containsText" dxfId="146" priority="161" operator="containsText" text="ATE">
      <formula>NOT(ISERROR(SEARCH("ATE",G16)))</formula>
    </cfRule>
    <cfRule type="containsText" dxfId="145" priority="162" operator="containsText" text="Secondline">
      <formula>NOT(ISERROR(SEARCH("Secondline",G16)))</formula>
    </cfRule>
    <cfRule type="containsText" dxfId="144" priority="163" operator="containsText" text="Startklar">
      <formula>NOT(ISERROR(SEARCH("Startklar",G16)))</formula>
    </cfRule>
    <cfRule type="containsText" dxfId="143" priority="164" operator="containsText" text="Förde Blues Orchester">
      <formula>NOT(ISERROR(SEARCH("Förde Blues Orchester",G16)))</formula>
    </cfRule>
    <cfRule type="cellIs" dxfId="142" priority="165" operator="equal">
      <formula>"onepaxx"</formula>
    </cfRule>
    <cfRule type="containsText" dxfId="141" priority="166" operator="containsText" text="PB">
      <formula>NOT(ISERROR(SEARCH("PB",G16)))</formula>
    </cfRule>
    <cfRule type="cellIs" dxfId="140" priority="167" operator="equal">
      <formula>"funktion"</formula>
    </cfRule>
    <cfRule type="cellIs" dxfId="139" priority="168" operator="equal">
      <formula>"heartbeats"</formula>
    </cfRule>
    <cfRule type="containsText" dxfId="138" priority="169" operator="containsText" text="Arrangers">
      <formula>NOT(ISERROR(SEARCH("Arrangers",G16)))</formula>
    </cfRule>
    <cfRule type="containsText" dxfId="137" priority="170" operator="containsText" text="FBO">
      <formula>NOT(ISERROR(SEARCH("FBO",G16)))</formula>
    </cfRule>
    <cfRule type="containsText" dxfId="136" priority="171" operator="containsText" text="FMC">
      <formula>NOT(ISERROR(SEARCH("FMC",G16)))</formula>
    </cfRule>
    <cfRule type="containsText" dxfId="135" priority="172" operator="containsText" text="Windkanal">
      <formula>NOT(ISERROR(SEARCH("Windkanal",G16)))</formula>
    </cfRule>
  </conditionalFormatting>
  <conditionalFormatting sqref="AE16">
    <cfRule type="containsText" dxfId="134" priority="145" operator="containsText" text="Jazzline">
      <formula>NOT(ISERROR(SEARCH("Jazzline",AE16)))</formula>
    </cfRule>
    <cfRule type="containsText" dxfId="133" priority="146" operator="containsText" text="Schrottgott">
      <formula>NOT(ISERROR(SEARCH("Schrottgott",AE16)))</formula>
    </cfRule>
    <cfRule type="containsText" dxfId="132" priority="147" operator="containsText" text="ATE">
      <formula>NOT(ISERROR(SEARCH("ATE",AE16)))</formula>
    </cfRule>
    <cfRule type="containsText" dxfId="131" priority="148" operator="containsText" text="Secondline">
      <formula>NOT(ISERROR(SEARCH("Secondline",AE16)))</formula>
    </cfRule>
    <cfRule type="containsText" dxfId="130" priority="149" operator="containsText" text="Startklar">
      <formula>NOT(ISERROR(SEARCH("Startklar",AE16)))</formula>
    </cfRule>
    <cfRule type="containsText" dxfId="129" priority="150" operator="containsText" text="Förde Blues Orchester">
      <formula>NOT(ISERROR(SEARCH("Förde Blues Orchester",AE16)))</formula>
    </cfRule>
    <cfRule type="cellIs" dxfId="128" priority="151" operator="equal">
      <formula>"onepaxx"</formula>
    </cfRule>
    <cfRule type="containsText" dxfId="127" priority="152" operator="containsText" text="PB">
      <formula>NOT(ISERROR(SEARCH("PB",AE16)))</formula>
    </cfRule>
    <cfRule type="cellIs" dxfId="126" priority="153" operator="equal">
      <formula>"funktion"</formula>
    </cfRule>
    <cfRule type="cellIs" dxfId="125" priority="154" operator="equal">
      <formula>"heartbeats"</formula>
    </cfRule>
    <cfRule type="containsText" dxfId="124" priority="155" operator="containsText" text="Arrangers">
      <formula>NOT(ISERROR(SEARCH("Arrangers",AE16)))</formula>
    </cfRule>
    <cfRule type="containsText" dxfId="123" priority="156" operator="containsText" text="FBO">
      <formula>NOT(ISERROR(SEARCH("FBO",AE16)))</formula>
    </cfRule>
    <cfRule type="containsText" dxfId="122" priority="157" operator="containsText" text="FMC">
      <formula>NOT(ISERROR(SEARCH("FMC",AE16)))</formula>
    </cfRule>
    <cfRule type="containsText" dxfId="121" priority="158" operator="containsText" text="Windkanal">
      <formula>NOT(ISERROR(SEARCH("Windkanal",AE16)))</formula>
    </cfRule>
  </conditionalFormatting>
  <conditionalFormatting sqref="AU16:AU17">
    <cfRule type="containsText" dxfId="120" priority="117" operator="containsText" text="Jazzline">
      <formula>NOT(ISERROR(SEARCH("Jazzline",AU16)))</formula>
    </cfRule>
    <cfRule type="containsText" dxfId="119" priority="118" operator="containsText" text="Schrottgott">
      <formula>NOT(ISERROR(SEARCH("Schrottgott",AU16)))</formula>
    </cfRule>
    <cfRule type="containsText" dxfId="118" priority="119" operator="containsText" text="ATE">
      <formula>NOT(ISERROR(SEARCH("ATE",AU16)))</formula>
    </cfRule>
    <cfRule type="containsText" dxfId="117" priority="120" operator="containsText" text="Secondline">
      <formula>NOT(ISERROR(SEARCH("Secondline",AU16)))</formula>
    </cfRule>
    <cfRule type="containsText" dxfId="116" priority="121" operator="containsText" text="Startklar">
      <formula>NOT(ISERROR(SEARCH("Startklar",AU16)))</formula>
    </cfRule>
    <cfRule type="containsText" dxfId="115" priority="122" operator="containsText" text="Förde Blues Orchester">
      <formula>NOT(ISERROR(SEARCH("Förde Blues Orchester",AU16)))</formula>
    </cfRule>
    <cfRule type="cellIs" dxfId="114" priority="123" operator="equal">
      <formula>"onepaxx"</formula>
    </cfRule>
    <cfRule type="containsText" dxfId="113" priority="124" operator="containsText" text="PB">
      <formula>NOT(ISERROR(SEARCH("PB",AU16)))</formula>
    </cfRule>
    <cfRule type="cellIs" dxfId="112" priority="125" operator="equal">
      <formula>"funktion"</formula>
    </cfRule>
    <cfRule type="cellIs" dxfId="111" priority="126" operator="equal">
      <formula>"heartbeats"</formula>
    </cfRule>
    <cfRule type="containsText" dxfId="110" priority="127" operator="containsText" text="Arrangers">
      <formula>NOT(ISERROR(SEARCH("Arrangers",AU16)))</formula>
    </cfRule>
    <cfRule type="containsText" dxfId="109" priority="128" operator="containsText" text="FBO">
      <formula>NOT(ISERROR(SEARCH("FBO",AU16)))</formula>
    </cfRule>
    <cfRule type="containsText" dxfId="108" priority="129" operator="containsText" text="FMC">
      <formula>NOT(ISERROR(SEARCH("FMC",AU16)))</formula>
    </cfRule>
    <cfRule type="containsText" dxfId="107" priority="130" operator="containsText" text="Windkanal">
      <formula>NOT(ISERROR(SEARCH("Windkanal",AU16)))</formula>
    </cfRule>
  </conditionalFormatting>
  <conditionalFormatting sqref="AF17:AF18">
    <cfRule type="containsText" dxfId="106" priority="89" operator="containsText" text="Jazzline">
      <formula>NOT(ISERROR(SEARCH("Jazzline",AF17)))</formula>
    </cfRule>
    <cfRule type="containsText" dxfId="105" priority="90" operator="containsText" text="Schrottgott">
      <formula>NOT(ISERROR(SEARCH("Schrottgott",AF17)))</formula>
    </cfRule>
    <cfRule type="containsText" dxfId="104" priority="91" operator="containsText" text="ATE">
      <formula>NOT(ISERROR(SEARCH("ATE",AF17)))</formula>
    </cfRule>
    <cfRule type="containsText" dxfId="103" priority="92" operator="containsText" text="Secondline">
      <formula>NOT(ISERROR(SEARCH("Secondline",AF17)))</formula>
    </cfRule>
    <cfRule type="containsText" dxfId="102" priority="93" operator="containsText" text="Startklar">
      <formula>NOT(ISERROR(SEARCH("Startklar",AF17)))</formula>
    </cfRule>
    <cfRule type="containsText" dxfId="101" priority="94" operator="containsText" text="Förde Blues Orchester">
      <formula>NOT(ISERROR(SEARCH("Förde Blues Orchester",AF17)))</formula>
    </cfRule>
    <cfRule type="cellIs" dxfId="100" priority="95" operator="equal">
      <formula>"onepaxx"</formula>
    </cfRule>
    <cfRule type="containsText" dxfId="99" priority="96" operator="containsText" text="PB">
      <formula>NOT(ISERROR(SEARCH("PB",AF17)))</formula>
    </cfRule>
    <cfRule type="cellIs" dxfId="98" priority="97" operator="equal">
      <formula>"funktion"</formula>
    </cfRule>
    <cfRule type="cellIs" dxfId="97" priority="98" operator="equal">
      <formula>"heartbeats"</formula>
    </cfRule>
    <cfRule type="containsText" dxfId="96" priority="99" operator="containsText" text="Arrangers">
      <formula>NOT(ISERROR(SEARCH("Arrangers",AF17)))</formula>
    </cfRule>
    <cfRule type="containsText" dxfId="95" priority="100" operator="containsText" text="FBO">
      <formula>NOT(ISERROR(SEARCH("FBO",AF17)))</formula>
    </cfRule>
    <cfRule type="containsText" dxfId="94" priority="101" operator="containsText" text="FMC">
      <formula>NOT(ISERROR(SEARCH("FMC",AF17)))</formula>
    </cfRule>
    <cfRule type="containsText" dxfId="93" priority="102" operator="containsText" text="Windkanal">
      <formula>NOT(ISERROR(SEARCH("Windkanal",AF17)))</formula>
    </cfRule>
  </conditionalFormatting>
  <conditionalFormatting sqref="AN17:AN18">
    <cfRule type="containsText" dxfId="92" priority="75" operator="containsText" text="Jazzline">
      <formula>NOT(ISERROR(SEARCH("Jazzline",AN17)))</formula>
    </cfRule>
    <cfRule type="containsText" dxfId="91" priority="76" operator="containsText" text="Schrottgott">
      <formula>NOT(ISERROR(SEARCH("Schrottgott",AN17)))</formula>
    </cfRule>
    <cfRule type="containsText" dxfId="90" priority="77" operator="containsText" text="ATE">
      <formula>NOT(ISERROR(SEARCH("ATE",AN17)))</formula>
    </cfRule>
    <cfRule type="containsText" dxfId="89" priority="78" operator="containsText" text="Secondline">
      <formula>NOT(ISERROR(SEARCH("Secondline",AN17)))</formula>
    </cfRule>
    <cfRule type="containsText" dxfId="88" priority="79" operator="containsText" text="Startklar">
      <formula>NOT(ISERROR(SEARCH("Startklar",AN17)))</formula>
    </cfRule>
    <cfRule type="containsText" dxfId="87" priority="80" operator="containsText" text="Förde Blues Orchester">
      <formula>NOT(ISERROR(SEARCH("Förde Blues Orchester",AN17)))</formula>
    </cfRule>
    <cfRule type="cellIs" dxfId="86" priority="81" operator="equal">
      <formula>"onepaxx"</formula>
    </cfRule>
    <cfRule type="containsText" dxfId="85" priority="82" operator="containsText" text="PB">
      <formula>NOT(ISERROR(SEARCH("PB",AN17)))</formula>
    </cfRule>
    <cfRule type="cellIs" dxfId="84" priority="83" operator="equal">
      <formula>"funktion"</formula>
    </cfRule>
    <cfRule type="cellIs" dxfId="83" priority="84" operator="equal">
      <formula>"heartbeats"</formula>
    </cfRule>
    <cfRule type="containsText" dxfId="82" priority="85" operator="containsText" text="Arrangers">
      <formula>NOT(ISERROR(SEARCH("Arrangers",AN17)))</formula>
    </cfRule>
    <cfRule type="containsText" dxfId="81" priority="86" operator="containsText" text="FBO">
      <formula>NOT(ISERROR(SEARCH("FBO",AN17)))</formula>
    </cfRule>
    <cfRule type="containsText" dxfId="80" priority="87" operator="containsText" text="FMC">
      <formula>NOT(ISERROR(SEARCH("FMC",AN17)))</formula>
    </cfRule>
    <cfRule type="containsText" dxfId="79" priority="88" operator="containsText" text="Windkanal">
      <formula>NOT(ISERROR(SEARCH("Windkanal",AN17)))</formula>
    </cfRule>
  </conditionalFormatting>
  <conditionalFormatting sqref="AR17:AR18">
    <cfRule type="containsText" dxfId="78" priority="61" operator="containsText" text="Jazzline">
      <formula>NOT(ISERROR(SEARCH("Jazzline",AR17)))</formula>
    </cfRule>
    <cfRule type="containsText" dxfId="77" priority="62" operator="containsText" text="Schrottgott">
      <formula>NOT(ISERROR(SEARCH("Schrottgott",AR17)))</formula>
    </cfRule>
    <cfRule type="containsText" dxfId="76" priority="63" operator="containsText" text="ATE">
      <formula>NOT(ISERROR(SEARCH("ATE",AR17)))</formula>
    </cfRule>
    <cfRule type="containsText" dxfId="75" priority="64" operator="containsText" text="Secondline">
      <formula>NOT(ISERROR(SEARCH("Secondline",AR17)))</formula>
    </cfRule>
    <cfRule type="containsText" dxfId="74" priority="65" operator="containsText" text="Startklar">
      <formula>NOT(ISERROR(SEARCH("Startklar",AR17)))</formula>
    </cfRule>
    <cfRule type="containsText" dxfId="73" priority="66" operator="containsText" text="Förde Blues Orchester">
      <formula>NOT(ISERROR(SEARCH("Förde Blues Orchester",AR17)))</formula>
    </cfRule>
    <cfRule type="cellIs" dxfId="72" priority="67" operator="equal">
      <formula>"onepaxx"</formula>
    </cfRule>
    <cfRule type="containsText" dxfId="71" priority="68" operator="containsText" text="PB">
      <formula>NOT(ISERROR(SEARCH("PB",AR17)))</formula>
    </cfRule>
    <cfRule type="cellIs" dxfId="70" priority="69" operator="equal">
      <formula>"funktion"</formula>
    </cfRule>
    <cfRule type="cellIs" dxfId="69" priority="70" operator="equal">
      <formula>"heartbeats"</formula>
    </cfRule>
    <cfRule type="containsText" dxfId="68" priority="71" operator="containsText" text="Arrangers">
      <formula>NOT(ISERROR(SEARCH("Arrangers",AR17)))</formula>
    </cfRule>
    <cfRule type="containsText" dxfId="67" priority="72" operator="containsText" text="FBO">
      <formula>NOT(ISERROR(SEARCH("FBO",AR17)))</formula>
    </cfRule>
    <cfRule type="containsText" dxfId="66" priority="73" operator="containsText" text="FMC">
      <formula>NOT(ISERROR(SEARCH("FMC",AR17)))</formula>
    </cfRule>
    <cfRule type="containsText" dxfId="65" priority="74" operator="containsText" text="Windkanal">
      <formula>NOT(ISERROR(SEARCH("Windkanal",AR17)))</formula>
    </cfRule>
  </conditionalFormatting>
  <conditionalFormatting sqref="AX17:AX18">
    <cfRule type="containsText" dxfId="64" priority="47" operator="containsText" text="Jazzline">
      <formula>NOT(ISERROR(SEARCH("Jazzline",AX17)))</formula>
    </cfRule>
    <cfRule type="containsText" dxfId="63" priority="48" operator="containsText" text="Schrottgott">
      <formula>NOT(ISERROR(SEARCH("Schrottgott",AX17)))</formula>
    </cfRule>
    <cfRule type="containsText" dxfId="62" priority="49" operator="containsText" text="ATE">
      <formula>NOT(ISERROR(SEARCH("ATE",AX17)))</formula>
    </cfRule>
    <cfRule type="containsText" dxfId="61" priority="50" operator="containsText" text="Secondline">
      <formula>NOT(ISERROR(SEARCH("Secondline",AX17)))</formula>
    </cfRule>
    <cfRule type="containsText" dxfId="60" priority="51" operator="containsText" text="Startklar">
      <formula>NOT(ISERROR(SEARCH("Startklar",AX17)))</formula>
    </cfRule>
    <cfRule type="containsText" dxfId="59" priority="52" operator="containsText" text="Förde Blues Orchester">
      <formula>NOT(ISERROR(SEARCH("Förde Blues Orchester",AX17)))</formula>
    </cfRule>
    <cfRule type="cellIs" dxfId="58" priority="53" operator="equal">
      <formula>"onepaxx"</formula>
    </cfRule>
    <cfRule type="containsText" dxfId="57" priority="54" operator="containsText" text="PB">
      <formula>NOT(ISERROR(SEARCH("PB",AX17)))</formula>
    </cfRule>
    <cfRule type="cellIs" dxfId="56" priority="55" operator="equal">
      <formula>"funktion"</formula>
    </cfRule>
    <cfRule type="cellIs" dxfId="55" priority="56" operator="equal">
      <formula>"heartbeats"</formula>
    </cfRule>
    <cfRule type="containsText" dxfId="54" priority="57" operator="containsText" text="Arrangers">
      <formula>NOT(ISERROR(SEARCH("Arrangers",AX17)))</formula>
    </cfRule>
    <cfRule type="containsText" dxfId="53" priority="58" operator="containsText" text="FBO">
      <formula>NOT(ISERROR(SEARCH("FBO",AX17)))</formula>
    </cfRule>
    <cfRule type="containsText" dxfId="52" priority="59" operator="containsText" text="FMC">
      <formula>NOT(ISERROR(SEARCH("FMC",AX17)))</formula>
    </cfRule>
    <cfRule type="containsText" dxfId="51" priority="60" operator="containsText" text="Windkanal">
      <formula>NOT(ISERROR(SEARCH("Windkanal",AX17)))</formula>
    </cfRule>
  </conditionalFormatting>
  <conditionalFormatting sqref="AW17:AW18">
    <cfRule type="containsText" dxfId="50" priority="33" operator="containsText" text="Jazzline">
      <formula>NOT(ISERROR(SEARCH("Jazzline",AW17)))</formula>
    </cfRule>
    <cfRule type="containsText" dxfId="49" priority="34" operator="containsText" text="Schrottgott">
      <formula>NOT(ISERROR(SEARCH("Schrottgott",AW17)))</formula>
    </cfRule>
    <cfRule type="containsText" dxfId="48" priority="35" operator="containsText" text="ATE">
      <formula>NOT(ISERROR(SEARCH("ATE",AW17)))</formula>
    </cfRule>
    <cfRule type="containsText" dxfId="47" priority="36" operator="containsText" text="Secondline">
      <formula>NOT(ISERROR(SEARCH("Secondline",AW17)))</formula>
    </cfRule>
    <cfRule type="containsText" dxfId="46" priority="37" operator="containsText" text="Startklar">
      <formula>NOT(ISERROR(SEARCH("Startklar",AW17)))</formula>
    </cfRule>
    <cfRule type="containsText" dxfId="45" priority="38" operator="containsText" text="Förde Blues Orchester">
      <formula>NOT(ISERROR(SEARCH("Förde Blues Orchester",AW17)))</formula>
    </cfRule>
    <cfRule type="cellIs" dxfId="44" priority="39" operator="equal">
      <formula>"onepaxx"</formula>
    </cfRule>
    <cfRule type="containsText" dxfId="43" priority="40" operator="containsText" text="PB">
      <formula>NOT(ISERROR(SEARCH("PB",AW17)))</formula>
    </cfRule>
    <cfRule type="cellIs" dxfId="42" priority="41" operator="equal">
      <formula>"funktion"</formula>
    </cfRule>
    <cfRule type="cellIs" dxfId="41" priority="42" operator="equal">
      <formula>"heartbeats"</formula>
    </cfRule>
    <cfRule type="containsText" dxfId="40" priority="43" operator="containsText" text="Arrangers">
      <formula>NOT(ISERROR(SEARCH("Arrangers",AW17)))</formula>
    </cfRule>
    <cfRule type="containsText" dxfId="39" priority="44" operator="containsText" text="FBO">
      <formula>NOT(ISERROR(SEARCH("FBO",AW17)))</formula>
    </cfRule>
    <cfRule type="containsText" dxfId="38" priority="45" operator="containsText" text="FMC">
      <formula>NOT(ISERROR(SEARCH("FMC",AW17)))</formula>
    </cfRule>
    <cfRule type="containsText" dxfId="37" priority="46" operator="containsText" text="Windkanal">
      <formula>NOT(ISERROR(SEARCH("Windkanal",AW17)))</formula>
    </cfRule>
  </conditionalFormatting>
  <conditionalFormatting sqref="AP18">
    <cfRule type="containsText" dxfId="36" priority="19" operator="containsText" text="Jazzline">
      <formula>NOT(ISERROR(SEARCH("Jazzline",AP18)))</formula>
    </cfRule>
    <cfRule type="containsText" dxfId="35" priority="20" operator="containsText" text="Schrottgott">
      <formula>NOT(ISERROR(SEARCH("Schrottgott",AP18)))</formula>
    </cfRule>
    <cfRule type="containsText" dxfId="34" priority="21" operator="containsText" text="ATE">
      <formula>NOT(ISERROR(SEARCH("ATE",AP18)))</formula>
    </cfRule>
    <cfRule type="containsText" dxfId="33" priority="22" operator="containsText" text="Secondline">
      <formula>NOT(ISERROR(SEARCH("Secondline",AP18)))</formula>
    </cfRule>
    <cfRule type="containsText" dxfId="32" priority="23" operator="containsText" text="Startklar">
      <formula>NOT(ISERROR(SEARCH("Startklar",AP18)))</formula>
    </cfRule>
    <cfRule type="containsText" dxfId="31" priority="24" operator="containsText" text="Förde Blues Orchester">
      <formula>NOT(ISERROR(SEARCH("Förde Blues Orchester",AP18)))</formula>
    </cfRule>
    <cfRule type="cellIs" dxfId="30" priority="25" operator="equal">
      <formula>"onepaxx"</formula>
    </cfRule>
    <cfRule type="containsText" dxfId="29" priority="26" operator="containsText" text="PB">
      <formula>NOT(ISERROR(SEARCH("PB",AP18)))</formula>
    </cfRule>
    <cfRule type="cellIs" dxfId="28" priority="27" operator="equal">
      <formula>"funktion"</formula>
    </cfRule>
    <cfRule type="cellIs" dxfId="27" priority="28" operator="equal">
      <formula>"heartbeats"</formula>
    </cfRule>
    <cfRule type="containsText" dxfId="26" priority="29" operator="containsText" text="Arrangers">
      <formula>NOT(ISERROR(SEARCH("Arrangers",AP18)))</formula>
    </cfRule>
    <cfRule type="containsText" dxfId="25" priority="30" operator="containsText" text="FBO">
      <formula>NOT(ISERROR(SEARCH("FBO",AP18)))</formula>
    </cfRule>
    <cfRule type="containsText" dxfId="24" priority="31" operator="containsText" text="FMC">
      <formula>NOT(ISERROR(SEARCH("FMC",AP18)))</formula>
    </cfRule>
    <cfRule type="containsText" dxfId="23" priority="32" operator="containsText" text="Windkanal">
      <formula>NOT(ISERROR(SEARCH("Windkanal",AP18)))</formula>
    </cfRule>
  </conditionalFormatting>
  <conditionalFormatting sqref="A1:XFD1">
    <cfRule type="cellIs" dxfId="22" priority="18" operator="equal">
      <formula>TRUNC((TODAY()-WEEKDAY(TODAY(),2)-DATE(YEAR(TODAY()+4-WEEKDAY(TODAY(),2)),1,-10))/7)</formula>
    </cfRule>
  </conditionalFormatting>
  <conditionalFormatting sqref="C23:BB38">
    <cfRule type="expression" dxfId="21" priority="15">
      <formula>$B23&lt;C23</formula>
    </cfRule>
    <cfRule type="colorScale" priority="17">
      <colorScale>
        <cfvo type="min"/>
        <cfvo type="max"/>
        <color rgb="FFFCFCFF"/>
        <color rgb="FFF8696B"/>
      </colorScale>
    </cfRule>
  </conditionalFormatting>
  <conditionalFormatting sqref="B23:B38">
    <cfRule type="colorScale" priority="16">
      <colorScale>
        <cfvo type="min"/>
        <cfvo type="max"/>
        <color rgb="FFFCFCFF"/>
        <color rgb="FFF8696B"/>
      </colorScale>
    </cfRule>
  </conditionalFormatting>
  <conditionalFormatting sqref="X7">
    <cfRule type="containsText" dxfId="20" priority="1" operator="containsText" text="Jazzline">
      <formula>NOT(ISERROR(SEARCH("Jazzline",X7)))</formula>
    </cfRule>
    <cfRule type="containsText" dxfId="19" priority="2" operator="containsText" text="Schrottgott">
      <formula>NOT(ISERROR(SEARCH("Schrottgott",X7)))</formula>
    </cfRule>
    <cfRule type="containsText" dxfId="18" priority="3" operator="containsText" text="ATE">
      <formula>NOT(ISERROR(SEARCH("ATE",X7)))</formula>
    </cfRule>
    <cfRule type="containsText" dxfId="17" priority="4" operator="containsText" text="Secondline">
      <formula>NOT(ISERROR(SEARCH("Secondline",X7)))</formula>
    </cfRule>
    <cfRule type="containsText" dxfId="16" priority="5" operator="containsText" text="Startklar">
      <formula>NOT(ISERROR(SEARCH("Startklar",X7)))</formula>
    </cfRule>
    <cfRule type="containsText" dxfId="15" priority="6" operator="containsText" text="Förde Blues Orchester">
      <formula>NOT(ISERROR(SEARCH("Förde Blues Orchester",X7)))</formula>
    </cfRule>
    <cfRule type="cellIs" dxfId="14" priority="7" operator="equal">
      <formula>"onepaxx"</formula>
    </cfRule>
    <cfRule type="containsText" dxfId="13" priority="8" operator="containsText" text="PB">
      <formula>NOT(ISERROR(SEARCH("PB",X7)))</formula>
    </cfRule>
    <cfRule type="cellIs" dxfId="12" priority="9" operator="equal">
      <formula>"funktion"</formula>
    </cfRule>
    <cfRule type="cellIs" dxfId="11" priority="10" operator="equal">
      <formula>"heartbeats"</formula>
    </cfRule>
    <cfRule type="containsText" dxfId="10" priority="11" operator="containsText" text="Arrangers">
      <formula>NOT(ISERROR(SEARCH("Arrangers",X7)))</formula>
    </cfRule>
    <cfRule type="containsText" dxfId="9" priority="12" operator="containsText" text="FBO">
      <formula>NOT(ISERROR(SEARCH("FBO",X7)))</formula>
    </cfRule>
    <cfRule type="containsText" dxfId="8" priority="13" operator="containsText" text="FMC">
      <formula>NOT(ISERROR(SEARCH("FMC",X7)))</formula>
    </cfRule>
    <cfRule type="containsText" dxfId="7" priority="14" operator="containsText" text="Windkanal">
      <formula>NOT(ISERROR(SEARCH("Windkanal",X7)))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AZ30"/>
  <sheetViews>
    <sheetView zoomScaleNormal="100" workbookViewId="0">
      <pane xSplit="2" ySplit="2" topLeftCell="C3" activePane="bottomRight" state="frozen"/>
      <selection pane="bottomRight"/>
      <selection pane="bottomLeft" activeCell="A3" sqref="A3"/>
      <selection pane="topRight" activeCell="C1" sqref="C1"/>
    </sheetView>
  </sheetViews>
  <sheetFormatPr defaultColWidth="15.7109375" defaultRowHeight="15"/>
  <sheetData>
    <row r="1" spans="1:52" ht="22.5" customHeight="1">
      <c r="A1" s="12" t="s">
        <v>0</v>
      </c>
      <c r="B1" t="s">
        <v>22</v>
      </c>
    </row>
    <row r="2" spans="1:52" s="11" customFormat="1">
      <c r="A2" s="11">
        <v>1</v>
      </c>
      <c r="B2" s="16">
        <v>2</v>
      </c>
      <c r="C2" s="11">
        <v>3</v>
      </c>
      <c r="D2" s="11">
        <v>4</v>
      </c>
      <c r="E2" s="11">
        <v>5</v>
      </c>
      <c r="F2" s="11">
        <v>6</v>
      </c>
      <c r="G2" s="11">
        <v>7</v>
      </c>
      <c r="H2" s="11">
        <v>8</v>
      </c>
      <c r="I2" s="11">
        <v>9</v>
      </c>
      <c r="J2" s="11">
        <v>10</v>
      </c>
      <c r="K2" s="11">
        <v>11</v>
      </c>
      <c r="L2" s="11">
        <v>12</v>
      </c>
      <c r="M2" s="11">
        <v>13</v>
      </c>
      <c r="N2" s="11">
        <v>14</v>
      </c>
      <c r="O2" s="11">
        <v>15</v>
      </c>
      <c r="P2" s="11">
        <v>16</v>
      </c>
      <c r="Q2" s="11">
        <v>17</v>
      </c>
      <c r="R2" s="11">
        <v>18</v>
      </c>
      <c r="S2" s="11">
        <v>19</v>
      </c>
      <c r="T2" s="11">
        <v>20</v>
      </c>
      <c r="U2" s="11">
        <v>21</v>
      </c>
      <c r="V2" s="11">
        <v>22</v>
      </c>
      <c r="W2" s="11">
        <v>23</v>
      </c>
      <c r="X2" s="11">
        <v>24</v>
      </c>
      <c r="Y2" s="11">
        <v>25</v>
      </c>
      <c r="Z2" s="11">
        <v>26</v>
      </c>
      <c r="AA2" s="11">
        <v>27</v>
      </c>
      <c r="AB2" s="11">
        <v>28</v>
      </c>
      <c r="AC2" s="11">
        <v>29</v>
      </c>
      <c r="AD2" s="11">
        <v>30</v>
      </c>
      <c r="AE2" s="11">
        <v>31</v>
      </c>
      <c r="AF2" s="11">
        <v>32</v>
      </c>
      <c r="AG2" s="11">
        <v>33</v>
      </c>
      <c r="AH2" s="11">
        <v>34</v>
      </c>
      <c r="AI2" s="11">
        <v>35</v>
      </c>
      <c r="AJ2" s="11">
        <v>36</v>
      </c>
      <c r="AK2" s="11">
        <v>37</v>
      </c>
      <c r="AL2" s="11">
        <v>38</v>
      </c>
      <c r="AM2" s="11">
        <v>39</v>
      </c>
      <c r="AN2" s="11">
        <v>40</v>
      </c>
      <c r="AO2" s="11">
        <v>41</v>
      </c>
      <c r="AP2" s="11">
        <v>42</v>
      </c>
      <c r="AQ2" s="11">
        <v>43</v>
      </c>
      <c r="AR2" s="11">
        <v>44</v>
      </c>
      <c r="AS2" s="11">
        <v>45</v>
      </c>
      <c r="AT2" s="11">
        <v>46</v>
      </c>
      <c r="AU2" s="11">
        <v>47</v>
      </c>
      <c r="AV2" s="11">
        <v>48</v>
      </c>
      <c r="AW2" s="11">
        <v>49</v>
      </c>
      <c r="AX2" s="11">
        <v>50</v>
      </c>
      <c r="AY2" s="11">
        <v>51</v>
      </c>
      <c r="AZ2" s="11">
        <v>52</v>
      </c>
    </row>
    <row r="3" spans="1:52">
      <c r="A3" t="str">
        <f>IFERROR(INDEX(Übersicht!$A$2:$A$26, _xlfn.AGGREGATE(15,6,ROW(Übersicht!C$2:C$30)/((Übersicht!C$2:C$30='Pro Gruppe'!$A$1)),ROW()-2)-1,1),"")</f>
        <v>Schlagzeugraum</v>
      </c>
      <c r="B3" t="str">
        <f>IFERROR(INDEX(Übersicht!$A$2:$A$26, _xlfn.AGGREGATE(15,6,ROW(Übersicht!$D$2:D$30)/((Übersicht!$D$2:$D$30='Pro Gruppe'!$A$1)),ROW()-2)-1,1),"")</f>
        <v/>
      </c>
      <c r="C3" t="str">
        <f>IFERROR(INDEX(Übersicht!$A$2:$A$26, _xlfn.AGGREGATE(15,6,ROW(Übersicht!$E$2:$E$30)/((Übersicht!$E$2:$E$30='Pro Gruppe'!$A$1)),ROW()-2)-1,1),"")</f>
        <v/>
      </c>
      <c r="D3" t="str">
        <f>IFERROR(INDEX(Übersicht!$A$2:$A$26, _xlfn.AGGREGATE(15,6,ROW(Übersicht!F$2:F$30)/((Übersicht!F$2:F$30='Pro Gruppe'!$A$1)),ROW()-2)-1,1),"")</f>
        <v/>
      </c>
      <c r="E3" t="str">
        <f>IFERROR(INDEX(Übersicht!$A$2:$A$26, _xlfn.AGGREGATE(15,6,ROW(Übersicht!G$2:G$30)/((Übersicht!G$2:G$30='Pro Gruppe'!$A$1)),ROW()-2)-1,1),"")</f>
        <v>Flur &amp; Eingangsbereich</v>
      </c>
      <c r="F3" t="str">
        <f>IFERROR(INDEX(Übersicht!$A$2:$A$26, _xlfn.AGGREGATE(15,6,ROW(Übersicht!H$2:H$30)/((Übersicht!H$2:H$30='Pro Gruppe'!$A$1)),ROW()-2)-1,1),"")</f>
        <v/>
      </c>
      <c r="G3" t="str">
        <f>IFERROR(INDEX(Übersicht!$A$2:$A$26, _xlfn.AGGREGATE(15,6,ROW(Übersicht!I$2:I$30)/((Übersicht!I$2:I$30='Pro Gruppe'!$A$1)),ROW()-2)-1,1),"")</f>
        <v/>
      </c>
      <c r="H3" t="str">
        <f>IFERROR(INDEX(Übersicht!$A$2:$A$26, _xlfn.AGGREGATE(15,6,ROW(Übersicht!J$2:J$30)/((Übersicht!J$2:J$30='Pro Gruppe'!$A$1)),ROW()-2)-1,1),"")</f>
        <v/>
      </c>
      <c r="I3" t="str">
        <f>IFERROR(INDEX(Übersicht!$A$2:$A$26, _xlfn.AGGREGATE(15,6,ROW(Übersicht!K$2:K$30)/((Übersicht!K$2:K$30='Pro Gruppe'!$A$1)),ROW()-2)-1,1),"")</f>
        <v>Schlagzeugraum</v>
      </c>
      <c r="J3" t="str">
        <f>IFERROR(INDEX(Übersicht!$A$2:$A$26, _xlfn.AGGREGATE(15,6,ROW(Übersicht!L$2:L$30)/((Übersicht!L$2:L$30='Pro Gruppe'!$A$1)),ROW()-2)-1,1),"")</f>
        <v/>
      </c>
      <c r="K3" t="str">
        <f>IFERROR(INDEX(Übersicht!$A$2:$A$26, _xlfn.AGGREGATE(15,6,ROW(Übersicht!M$2:M$30)/((Übersicht!M$2:M$30='Pro Gruppe'!$A$1)),ROW()-2)-1,1),"")</f>
        <v/>
      </c>
      <c r="L3" t="str">
        <f>IFERROR(INDEX(Übersicht!$A$2:$A$26, _xlfn.AGGREGATE(15,6,ROW(Übersicht!N$2:N$30)/((Übersicht!N$2:N$30='Pro Gruppe'!$A$1)),ROW()-2)-1,1),"")</f>
        <v/>
      </c>
      <c r="M3" t="str">
        <f>IFERROR(INDEX(Übersicht!$A$2:$A$26, _xlfn.AGGREGATE(15,6,ROW(Übersicht!O$2:O$30)/((Übersicht!O$2:O$30='Pro Gruppe'!$A$1)),ROW()-2)-1,1),"")</f>
        <v/>
      </c>
      <c r="N3" t="str">
        <f>IFERROR(INDEX(Übersicht!$A$2:$A$26, _xlfn.AGGREGATE(15,6,ROW(Übersicht!P$2:P$30)/((Übersicht!P$2:P$30='Pro Gruppe'!$A$1)),ROW()-2)-1,1),"")</f>
        <v/>
      </c>
      <c r="O3" t="str">
        <f>IFERROR(INDEX(Übersicht!$A$2:$A$26, _xlfn.AGGREGATE(15,6,ROW(Übersicht!Q$2:Q$30)/((Übersicht!Q$2:Q$30='Pro Gruppe'!$A$1)),ROW()-2)-1,1),"")</f>
        <v>Studio 2</v>
      </c>
      <c r="P3" t="str">
        <f>IFERROR(INDEX(Übersicht!$A$2:$A$26, _xlfn.AGGREGATE(15,6,ROW(Übersicht!R$2:R$30)/((Übersicht!R$2:R$30='Pro Gruppe'!$A$1)),ROW()-2)-1,1),"")</f>
        <v/>
      </c>
      <c r="Q3" t="str">
        <f>IFERROR(INDEX(Übersicht!$A$2:$A$26, _xlfn.AGGREGATE(15,6,ROW(Übersicht!S$3:S$30)/((Übersicht!S$3:S$30='Pro Gruppe'!$A$1)),ROW()-2)-1,1),"")</f>
        <v/>
      </c>
      <c r="R3" t="str">
        <f>IFERROR(INDEX(Übersicht!$A$2:$A$26, _xlfn.AGGREGATE(15,6,ROW(Übersicht!T$2:T$30)/((Übersicht!T$2:T$30='Pro Gruppe'!$A$1)),ROW()-2)-1,1),"")</f>
        <v>Studio 2</v>
      </c>
      <c r="S3" t="str">
        <f>IFERROR(INDEX(Übersicht!$A$2:$A$26, _xlfn.AGGREGATE(15,6,ROW(Übersicht!U$2:U$30)/((Übersicht!U$2:U$30='Pro Gruppe'!$A$1)),ROW()-2)-1,1),"")</f>
        <v/>
      </c>
      <c r="T3" t="str">
        <f>IFERROR(INDEX(Übersicht!$A$2:$A$26, _xlfn.AGGREGATE(15,6,ROW(Übersicht!V$2:V$30)/((Übersicht!V$2:V$30='Pro Gruppe'!$A$1)),ROW()-2)-1,1),"")</f>
        <v/>
      </c>
      <c r="U3" t="str">
        <f>IFERROR(INDEX(Übersicht!$A$2:$A$26, _xlfn.AGGREGATE(15,6,ROW(Übersicht!W$2:W$30)/((Übersicht!W$2:W$30='Pro Gruppe'!$A$1)),ROW()-2)-1,1),"")</f>
        <v>Studio 2</v>
      </c>
      <c r="V3" t="str">
        <f>IFERROR(INDEX(Übersicht!$A$2:$A$26, _xlfn.AGGREGATE(15,6,ROW(Übersicht!X$2:X$30)/((Übersicht!X$2:X$30='Pro Gruppe'!$A$1)),ROW()-2)-1,1),"")</f>
        <v/>
      </c>
      <c r="W3" t="str">
        <f>IFERROR(INDEX(Übersicht!$A$2:$A$26, _xlfn.AGGREGATE(15,6,ROW(Übersicht!Y$2:Y$30)/((Übersicht!Y$2:Y$30='Pro Gruppe'!$A$1)),ROW()-2)-1,1),"")</f>
        <v>Schlagzeugraum</v>
      </c>
      <c r="X3" t="str">
        <f>IFERROR(INDEX(Übersicht!$A$2:$A$26, _xlfn.AGGREGATE(15,6,ROW(Übersicht!Z$2:Z$30)/((Übersicht!Z$2:Z$30='Pro Gruppe'!$A$1)),ROW()-2)-1,1),"")</f>
        <v/>
      </c>
      <c r="Y3" t="str">
        <f>IFERROR(INDEX(Übersicht!$A$2:$A$26, _xlfn.AGGREGATE(15,6,ROW(Übersicht!AA$2:AA$30)/((Übersicht!AA$2:AA$30='Pro Gruppe'!$A$1)),ROW()-2)-1,1),"")</f>
        <v>Schlagzeugraum</v>
      </c>
      <c r="Z3" t="str">
        <f>IFERROR(INDEX(Übersicht!$A$2:$A$26, _xlfn.AGGREGATE(15,6,ROW(Übersicht!AB$2:AB$30)/((Übersicht!AB$2:AB$30='Pro Gruppe'!$A$1)),ROW()-2)-1,1),"")</f>
        <v/>
      </c>
      <c r="AA3" t="str">
        <f>IFERROR(INDEX(Übersicht!$A$2:$A$26, _xlfn.AGGREGATE(15,6,ROW(Übersicht!AC$2:AC$30)/((Übersicht!AC$2:AC$30='Pro Gruppe'!$A$1)),ROW()-2)-1,1),"")</f>
        <v/>
      </c>
      <c r="AB3" t="str">
        <f>IFERROR(INDEX(Übersicht!$A$2:$A$26, _xlfn.AGGREGATE(15,6,ROW(Übersicht!AD$2:AD$30)/((Übersicht!AD$2:AD$30='Pro Gruppe'!$A$1)),ROW()-2)-1,1),"")</f>
        <v/>
      </c>
      <c r="AC3" t="str">
        <f>IFERROR(INDEX(Übersicht!$A$2:$A$26, _xlfn.AGGREGATE(15,6,ROW(Übersicht!AE$2:AE$30)/((Übersicht!AE$2:AE$30='Pro Gruppe'!$A$1)),ROW()-2)-1,1),"")</f>
        <v>Treppenhaus rechts (2.OG)</v>
      </c>
      <c r="AD3" t="str">
        <f>IFERROR(INDEX(Übersicht!$A$2:$A$26, _xlfn.AGGREGATE(15,6,ROW(Übersicht!AF$2:AF$30)/((Übersicht!AF$2:AF$30='Pro Gruppe'!$A$1)),ROW()-2)-1,1),"")</f>
        <v/>
      </c>
      <c r="AE3" t="str">
        <f>IFERROR(INDEX(Übersicht!$A$2:$A$26, _xlfn.AGGREGATE(15,6,ROW(Übersicht!AG$2:AG$30)/((Übersicht!AG$2:AG$30='Pro Gruppe'!$A$1)),ROW()-2)-1,1),"")</f>
        <v/>
      </c>
      <c r="AF3" t="str">
        <f>IFERROR(INDEX(Übersicht!$A$2:$A$26, _xlfn.AGGREGATE(15,6,ROW(Übersicht!AH$2:AH$30)/((Übersicht!AH$2:AH$30='Pro Gruppe'!$A$1)),ROW()-2)-1,1),"")</f>
        <v/>
      </c>
      <c r="AG3" t="str">
        <f>IFERROR(INDEX(Übersicht!$A$2:$A$26, _xlfn.AGGREGATE(15,6,ROW(Übersicht!AI$2:AI$30)/((Übersicht!AI$2:AI$30='Pro Gruppe'!$A$1)),ROW()-2)-1,1),"")</f>
        <v/>
      </c>
      <c r="AH3" t="str">
        <f>IFERROR(INDEX(Übersicht!$A$2:$A$26, _xlfn.AGGREGATE(15,6,ROW(Übersicht!AJ$2:AJ$30)/((Übersicht!AJ$2:AJ$30='Pro Gruppe'!$A$1)),ROW()-2)-1,1),"")</f>
        <v/>
      </c>
      <c r="AI3" t="str">
        <f>IFERROR(INDEX(Übersicht!$A$2:$A$26, _xlfn.AGGREGATE(15,6,ROW(Übersicht!AK$2:AK$30)/((Übersicht!AK$2:AK$30='Pro Gruppe'!$A$1)),ROW()-2)-1,1),"")</f>
        <v/>
      </c>
      <c r="AJ3" t="str">
        <f>IFERROR(INDEX(Übersicht!$A$2:$A$26, _xlfn.AGGREGATE(15,6,ROW(Übersicht!AL$2:AL$30)/((Übersicht!AL$2:AL$30='Pro Gruppe'!$A$1)),ROW()-2)-1,1),"")</f>
        <v/>
      </c>
      <c r="AK3" t="str">
        <f>IFERROR(INDEX(Übersicht!$A$2:$A$26, _xlfn.AGGREGATE(15,6,ROW(Übersicht!AM$2:AM$30)/((Übersicht!AM$2:AM$30='Pro Gruppe'!$A$1)),ROW()-2)-1,1),"")</f>
        <v/>
      </c>
      <c r="AL3" t="str">
        <f>IFERROR(INDEX(Übersicht!$A$2:$A$26, _xlfn.AGGREGATE(15,6,ROW(Übersicht!AN$2:AN$30)/((Übersicht!AN$2:AN$30='Pro Gruppe'!$A$1)),ROW()-2)-1,1),"")</f>
        <v/>
      </c>
      <c r="AM3" t="str">
        <f>IFERROR(INDEX(Übersicht!$A$2:$A$26, _xlfn.AGGREGATE(15,6,ROW(Übersicht!AO$2:AO$30)/((Übersicht!AO$2:AO$30='Pro Gruppe'!$A$1)),ROW()-2)-1,1),"")</f>
        <v/>
      </c>
      <c r="AN3" t="str">
        <f>IFERROR(INDEX(Übersicht!$A$2:$A$26, _xlfn.AGGREGATE(15,6,ROW(Übersicht!AP$2:AP$30)/((Übersicht!AP$2:AP$30='Pro Gruppe'!$A$1)),ROW()-2)-1,1),"")</f>
        <v>Treppenhaus rechts (2.OG)</v>
      </c>
      <c r="AO3" t="str">
        <f>IFERROR(INDEX(Übersicht!$A$2:$A$26, _xlfn.AGGREGATE(15,6,ROW(Übersicht!AQ$2:AQ$30)/((Übersicht!AQ$2:AQ$30='Pro Gruppe'!$A$1)),ROW()-2)-1,1),"")</f>
        <v/>
      </c>
      <c r="AP3" t="str">
        <f>IFERROR(INDEX(Übersicht!$A$2:$A$26, _xlfn.AGGREGATE(15,6,ROW(Übersicht!AR$2:AR$30)/((Übersicht!AR$2:AR$30='Pro Gruppe'!$A$1)),ROW()-2)-1,1),"")</f>
        <v/>
      </c>
      <c r="AQ3" t="str">
        <f>IFERROR(INDEX(Übersicht!$A$2:$A$26, _xlfn.AGGREGATE(15,6,ROW(Übersicht!AS$2:AS$30)/((Übersicht!AS$2:AS$30='Pro Gruppe'!$A$1)),ROW()-2)-1,1),"")</f>
        <v/>
      </c>
      <c r="AR3" t="str">
        <f>IFERROR(INDEX(Übersicht!$A$2:$A$26, _xlfn.AGGREGATE(15,6,ROW(Übersicht!AT$2:AT$30)/((Übersicht!AT$2:AT$30='Pro Gruppe'!$A$1)),ROW()-2)-1,1),"")</f>
        <v/>
      </c>
      <c r="AS3" t="str">
        <f>IFERROR(INDEX(Übersicht!$A$2:$A$26, _xlfn.AGGREGATE(15,6,ROW(Übersicht!AU$2:AU$30)/((Übersicht!AU$2:AU$30='Pro Gruppe'!$A$1)),ROW()-2)-1,1),"")</f>
        <v>Schlagzeugraum</v>
      </c>
      <c r="AT3" t="str">
        <f>IFERROR(INDEX(Übersicht!$A$2:$A$26, _xlfn.AGGREGATE(15,6,ROW(Übersicht!AV$2:AV$30)/((Übersicht!AV$2:AV$30='Pro Gruppe'!$A$1)),ROW()-2)-1,1),"")</f>
        <v/>
      </c>
      <c r="AU3" t="str">
        <f>IFERROR(INDEX(Übersicht!$A$2:$A$26, _xlfn.AGGREGATE(15,6,ROW(Übersicht!AW$2:AW$30)/((Übersicht!AW$2:AW$30='Pro Gruppe'!$A$1)),ROW()-2)-1,1),"")</f>
        <v/>
      </c>
      <c r="AV3" t="str">
        <f>IFERROR(INDEX(Übersicht!$A$2:$A$26, _xlfn.AGGREGATE(15,6,ROW(Übersicht!AX$2:AX$30)/((Übersicht!AX$2:AX$30='Pro Gruppe'!$A$1)),ROW()-2)-1,1),"")</f>
        <v/>
      </c>
      <c r="AW3" t="str">
        <f>IFERROR(INDEX(Übersicht!$A$2:$A$26, _xlfn.AGGREGATE(15,6,ROW(Übersicht!AY$2:AY$30)/((Übersicht!AY$2:AY$30='Pro Gruppe'!$A$1)),ROW()-2)-1,1),"")</f>
        <v>Küche</v>
      </c>
      <c r="AX3" t="str">
        <f>IFERROR(INDEX(Übersicht!$A$2:$A$26, _xlfn.AGGREGATE(15,6,ROW(Übersicht!AZ$2:AZ$30)/((Übersicht!AZ$2:AZ$30='Pro Gruppe'!$A$1)),ROW()-2)-1,1),"")</f>
        <v/>
      </c>
      <c r="AY3" t="str">
        <f>IFERROR(INDEX(Übersicht!$A$2:$A$26, _xlfn.AGGREGATE(15,6,ROW(Übersicht!BA$2:BA$30)/((Übersicht!BA$2:BA$30='Pro Gruppe'!$A$1)),ROW()-2)-1,1),"")</f>
        <v/>
      </c>
      <c r="AZ3" t="str">
        <f>IFERROR(INDEX(Übersicht!$A$2:$A$26, _xlfn.AGGREGATE(15,6,ROW(Übersicht!BB$2:BB$30)/((Übersicht!BB$2:BB$30='Pro Gruppe'!$A$1)),ROW()-2)-1,1),"")</f>
        <v/>
      </c>
    </row>
    <row r="4" spans="1:52">
      <c r="A4" t="str">
        <f>IFERROR(INDEX(Übersicht!$A$2:$A$26, _xlfn.AGGREGATE(15,6,ROW(Übersicht!$C$2:$C$30)/((Übersicht!$C$2:$C$30='Pro Gruppe'!$A$1)),ROW()-2)-1,1),"")</f>
        <v>Studio 2</v>
      </c>
      <c r="B4" t="str">
        <f>IFERROR(INDEX(Übersicht!$A$2:$A$26, _xlfn.AGGREGATE(15,6,ROW(Übersicht!$D$2:D$30)/((Übersicht!$D$2:$D$30='Pro Gruppe'!$A$1)),ROW()-2)-1,1),"")</f>
        <v/>
      </c>
      <c r="C4" t="str">
        <f>IFERROR(INDEX(Übersicht!$A$2:$A$26, _xlfn.AGGREGATE(15,6,ROW(Übersicht!$E$2:$E$30)/((Übersicht!$E$2:$E$30='Pro Gruppe'!$A$1)),ROW()-2)-1,1),"")</f>
        <v/>
      </c>
      <c r="D4" t="str">
        <f>IFERROR(INDEX(Übersicht!$A$2:$A$26, _xlfn.AGGREGATE(15,6,ROW(Übersicht!F$2:F$30)/((Übersicht!F$2:F$30='Pro Gruppe'!$A$1)),ROW()-2)-1,1),"")</f>
        <v/>
      </c>
      <c r="E4" t="str">
        <f>IFERROR(INDEX(Übersicht!$A$2:$A$26, _xlfn.AGGREGATE(15,6,ROW(Übersicht!G$2:G$30)/((Übersicht!G$2:G$30='Pro Gruppe'!$A$1)),ROW()-2)-1,1),"")</f>
        <v>Flur 2.OG</v>
      </c>
      <c r="F4" t="str">
        <f>IFERROR(INDEX(Übersicht!$A$2:$A$26, _xlfn.AGGREGATE(15,6,ROW(Übersicht!H$2:H$30)/((Übersicht!H$2:H$30='Pro Gruppe'!$A$1)),ROW()-2)-1,1),"")</f>
        <v/>
      </c>
      <c r="G4" t="str">
        <f>IFERROR(INDEX(Übersicht!$A$2:$A$26, _xlfn.AGGREGATE(15,6,ROW(Übersicht!I$2:I$30)/((Übersicht!I$2:I$30='Pro Gruppe'!$A$1)),ROW()-2)-1,1),"")</f>
        <v/>
      </c>
      <c r="H4" t="str">
        <f>IFERROR(INDEX(Übersicht!$A$2:$A$26, _xlfn.AGGREGATE(15,6,ROW(Übersicht!J$2:J$30)/((Übersicht!J$2:J$30='Pro Gruppe'!$A$1)),ROW()-2)-1,1),"")</f>
        <v/>
      </c>
      <c r="I4" t="str">
        <f>IFERROR(INDEX(Übersicht!$A$2:$A$26, _xlfn.AGGREGATE(15,6,ROW(Übersicht!K$2:K$30)/((Übersicht!K$2:K$30='Pro Gruppe'!$A$1)),ROW()-2)-1,1),"")</f>
        <v>Studio 3</v>
      </c>
      <c r="J4" t="str">
        <f>IFERROR(INDEX(Übersicht!$A$2:$A$26, _xlfn.AGGREGATE(15,6,ROW(Übersicht!L$2:L$30)/((Übersicht!L$2:L$30='Pro Gruppe'!$A$1)),ROW()-2)-1,1),"")</f>
        <v/>
      </c>
      <c r="K4" t="str">
        <f>IFERROR(INDEX(Übersicht!$A$2:$A$26, _xlfn.AGGREGATE(15,6,ROW(Übersicht!M$2:M$30)/((Übersicht!M$2:M$30='Pro Gruppe'!$A$1)),ROW()-2)-1,1),"")</f>
        <v/>
      </c>
      <c r="L4" t="str">
        <f>IFERROR(INDEX(Übersicht!$A$2:$A$26, _xlfn.AGGREGATE(15,6,ROW(Übersicht!N$2:N$30)/((Übersicht!N$2:N$30='Pro Gruppe'!$A$1)),ROW()-2)-1,1),"")</f>
        <v/>
      </c>
      <c r="M4" t="str">
        <f>IFERROR(INDEX(Übersicht!$A$2:$A$26, _xlfn.AGGREGATE(15,6,ROW(Übersicht!O$2:O$30)/((Übersicht!O$2:O$30='Pro Gruppe'!$A$1)),ROW()-2)-1,1),"")</f>
        <v/>
      </c>
      <c r="N4" t="str">
        <f>IFERROR(INDEX(Übersicht!$A$2:$A$26, _xlfn.AGGREGATE(15,6,ROW(Übersicht!P$2:P$30)/((Übersicht!P$2:P$30='Pro Gruppe'!$A$1)),ROW()-2)-1,1),"")</f>
        <v/>
      </c>
      <c r="O4" t="str">
        <f>IFERROR(INDEX(Übersicht!$A$2:$A$26, _xlfn.AGGREGATE(15,6,ROW(Übersicht!Q$2:Q$30)/((Übersicht!Q$2:Q$30='Pro Gruppe'!$A$1)),ROW()-2)-1,1),"")</f>
        <v>Studio 3</v>
      </c>
      <c r="P4" t="str">
        <f>IFERROR(INDEX(Übersicht!$A$2:$A$26, _xlfn.AGGREGATE(15,6,ROW(Übersicht!R$2:R$30)/((Übersicht!R$2:R$30='Pro Gruppe'!$A$1)),ROW()-2)-1,1),"")</f>
        <v/>
      </c>
      <c r="Q4" t="str">
        <f>IFERROR(INDEX(Übersicht!$A$2:$A$26, _xlfn.AGGREGATE(15,6,ROW(Übersicht!S$3:S$30)/((Übersicht!S$3:S$30='Pro Gruppe'!$A$1)),ROW()-2)-1,1),"")</f>
        <v/>
      </c>
      <c r="R4" t="str">
        <f>IFERROR(INDEX(Übersicht!$A$2:$A$26, _xlfn.AGGREGATE(15,6,ROW(Übersicht!T$2:T$30)/((Übersicht!T$2:T$30='Pro Gruppe'!$A$1)),ROW()-2)-1,1),"")</f>
        <v>Studio 3</v>
      </c>
      <c r="S4" t="str">
        <f>IFERROR(INDEX(Übersicht!$A$2:$A$26, _xlfn.AGGREGATE(15,6,ROW(Übersicht!U$2:U$30)/((Übersicht!U$2:U$30='Pro Gruppe'!$A$1)),ROW()-2)-1,1),"")</f>
        <v/>
      </c>
      <c r="T4" t="str">
        <f>IFERROR(INDEX(Übersicht!$A$2:$A$26, _xlfn.AGGREGATE(15,6,ROW(Übersicht!V$2:V$30)/((Übersicht!V$2:V$30='Pro Gruppe'!$A$1)),ROW()-2)-1,1),"")</f>
        <v/>
      </c>
      <c r="U4" t="str">
        <f>IFERROR(INDEX(Übersicht!$A$2:$A$26, _xlfn.AGGREGATE(15,6,ROW(Übersicht!W$2:W$30)/((Übersicht!W$2:W$30='Pro Gruppe'!$A$1)),ROW()-2)-1,1),"")</f>
        <v>Studio 3</v>
      </c>
      <c r="V4" t="str">
        <f>IFERROR(INDEX(Übersicht!$A$2:$A$26, _xlfn.AGGREGATE(15,6,ROW(Übersicht!X$2:X$30)/((Übersicht!X$2:X$30='Pro Gruppe'!$A$1)),ROW()-2)-1,1),"")</f>
        <v/>
      </c>
      <c r="W4" t="str">
        <f>IFERROR(INDEX(Übersicht!$A$2:$A$26, _xlfn.AGGREGATE(15,6,ROW(Übersicht!Y$2:Y$30)/((Übersicht!Y$2:Y$30='Pro Gruppe'!$A$1)),ROW()-2)-1,1),"")</f>
        <v>Küche</v>
      </c>
      <c r="X4" t="str">
        <f>IFERROR(INDEX(Übersicht!$A$2:$A$26, _xlfn.AGGREGATE(15,6,ROW(Übersicht!Z$2:Z$30)/((Übersicht!Z$2:Z$30='Pro Gruppe'!$A$1)),ROW()-2)-1,1),"")</f>
        <v/>
      </c>
      <c r="Y4" t="str">
        <f>IFERROR(INDEX(Übersicht!$A$2:$A$26, _xlfn.AGGREGATE(15,6,ROW(Übersicht!AA$2:AA$30)/((Übersicht!AA$2:AA$30='Pro Gruppe'!$A$1)),ROW()-2)-1,1),"")</f>
        <v>Studio 1 + Notenkammer</v>
      </c>
      <c r="Z4" t="str">
        <f>IFERROR(INDEX(Übersicht!$A$2:$A$26, _xlfn.AGGREGATE(15,6,ROW(Übersicht!AB$2:AB$30)/((Übersicht!AB$2:AB$30='Pro Gruppe'!$A$1)),ROW()-2)-1,1),"")</f>
        <v/>
      </c>
      <c r="AA4" t="str">
        <f>IFERROR(INDEX(Übersicht!$A$2:$A$26, _xlfn.AGGREGATE(15,6,ROW(Übersicht!AC$2:AC$30)/((Übersicht!AC$2:AC$30='Pro Gruppe'!$A$1)),ROW()-2)-1,1),"")</f>
        <v/>
      </c>
      <c r="AB4" t="str">
        <f>IFERROR(INDEX(Übersicht!$A$2:$A$26, _xlfn.AGGREGATE(15,6,ROW(Übersicht!AD$2:AD$30)/((Übersicht!AD$2:AD$30='Pro Gruppe'!$A$1)),ROW()-2)-1,1),"")</f>
        <v/>
      </c>
      <c r="AC4" t="str">
        <f>IFERROR(INDEX(Übersicht!$A$2:$A$26, _xlfn.AGGREGATE(15,6,ROW(Übersicht!AE$2:AE$30)/((Übersicht!AE$2:AE$30='Pro Gruppe'!$A$1)),ROW()-2)-1,1),"")</f>
        <v>Flur 2.OG</v>
      </c>
      <c r="AD4" t="str">
        <f>IFERROR(INDEX(Übersicht!$A$2:$A$26, _xlfn.AGGREGATE(15,6,ROW(Übersicht!AF$2:AF$30)/((Übersicht!AF$2:AF$30='Pro Gruppe'!$A$1)),ROW()-2)-1,1),"")</f>
        <v/>
      </c>
      <c r="AE4" t="str">
        <f>IFERROR(INDEX(Übersicht!$A$2:$A$26, _xlfn.AGGREGATE(15,6,ROW(Übersicht!AG$2:AG$30)/((Übersicht!AG$2:AG$30='Pro Gruppe'!$A$1)),ROW()-2)-1,1),"")</f>
        <v/>
      </c>
      <c r="AF4" t="str">
        <f>IFERROR(INDEX(Übersicht!$A$2:$A$26, _xlfn.AGGREGATE(15,6,ROW(Übersicht!AH$2:AH$30)/((Übersicht!AH$2:AH$30='Pro Gruppe'!$A$1)),ROW()-2)-1,1),"")</f>
        <v/>
      </c>
      <c r="AG4" t="str">
        <f>IFERROR(INDEX(Übersicht!$A$2:$A$26, _xlfn.AGGREGATE(15,6,ROW(Übersicht!AI$2:AI$30)/((Übersicht!AI$2:AI$30='Pro Gruppe'!$A$1)),ROW()-2)-1,1),"")</f>
        <v/>
      </c>
      <c r="AH4" t="str">
        <f>IFERROR(INDEX(Übersicht!$A$2:$A$26, _xlfn.AGGREGATE(15,6,ROW(Übersicht!AJ$2:AJ$30)/((Übersicht!AJ$2:AJ$30='Pro Gruppe'!$A$1)),ROW()-2)-1,1),"")</f>
        <v/>
      </c>
      <c r="AI4" t="str">
        <f>IFERROR(INDEX(Übersicht!$A$2:$A$26, _xlfn.AGGREGATE(15,6,ROW(Übersicht!AK$2:AK$30)/((Übersicht!AK$2:AK$30='Pro Gruppe'!$A$1)),ROW()-2)-1,1),"")</f>
        <v/>
      </c>
      <c r="AJ4" t="str">
        <f>IFERROR(INDEX(Übersicht!$A$2:$A$26, _xlfn.AGGREGATE(15,6,ROW(Übersicht!AL$2:AL$30)/((Übersicht!AL$2:AL$30='Pro Gruppe'!$A$1)),ROW()-2)-1,1),"")</f>
        <v/>
      </c>
      <c r="AK4" t="str">
        <f>IFERROR(INDEX(Übersicht!$A$2:$A$26, _xlfn.AGGREGATE(15,6,ROW(Übersicht!AM$2:AM$30)/((Übersicht!AM$2:AM$30='Pro Gruppe'!$A$1)),ROW()-2)-1,1),"")</f>
        <v/>
      </c>
      <c r="AL4" t="str">
        <f>IFERROR(INDEX(Übersicht!$A$2:$A$26, _xlfn.AGGREGATE(15,6,ROW(Übersicht!AN$2:AN$30)/((Übersicht!AN$2:AN$30='Pro Gruppe'!$A$1)),ROW()-2)-1,1),"")</f>
        <v/>
      </c>
      <c r="AM4" t="str">
        <f>IFERROR(INDEX(Übersicht!$A$2:$A$26, _xlfn.AGGREGATE(15,6,ROW(Übersicht!AO$2:AO$30)/((Übersicht!AO$2:AO$30='Pro Gruppe'!$A$1)),ROW()-2)-1,1),"")</f>
        <v/>
      </c>
      <c r="AN4" t="str">
        <f>IFERROR(INDEX(Übersicht!$A$2:$A$26, _xlfn.AGGREGATE(15,6,ROW(Übersicht!AP$2:AP$30)/((Übersicht!AP$2:AP$30='Pro Gruppe'!$A$1)),ROW()-2)-1,1),"")</f>
        <v>Studio 3</v>
      </c>
      <c r="AO4" t="str">
        <f>IFERROR(INDEX(Übersicht!$A$2:$A$26, _xlfn.AGGREGATE(15,6,ROW(Übersicht!AQ$2:AQ$30)/((Übersicht!AQ$2:AQ$30='Pro Gruppe'!$A$1)),ROW()-2)-1,1),"")</f>
        <v/>
      </c>
      <c r="AP4" t="str">
        <f>IFERROR(INDEX(Übersicht!$A$2:$A$26, _xlfn.AGGREGATE(15,6,ROW(Übersicht!AR$2:AR$30)/((Übersicht!AR$2:AR$30='Pro Gruppe'!$A$1)),ROW()-2)-1,1),"")</f>
        <v/>
      </c>
      <c r="AQ4" t="str">
        <f>IFERROR(INDEX(Übersicht!$A$2:$A$26, _xlfn.AGGREGATE(15,6,ROW(Übersicht!AS$2:AS$30)/((Übersicht!AS$2:AS$30='Pro Gruppe'!$A$1)),ROW()-2)-1,1),"")</f>
        <v/>
      </c>
      <c r="AR4" t="str">
        <f>IFERROR(INDEX(Übersicht!$A$2:$A$26, _xlfn.AGGREGATE(15,6,ROW(Übersicht!AT$2:AT$30)/((Übersicht!AT$2:AT$30='Pro Gruppe'!$A$1)),ROW()-2)-1,1),"")</f>
        <v/>
      </c>
      <c r="AS4" t="str">
        <f>IFERROR(INDEX(Übersicht!$A$2:$A$26, _xlfn.AGGREGATE(15,6,ROW(Übersicht!AU$2:AU$30)/((Übersicht!AU$2:AU$30='Pro Gruppe'!$A$1)),ROW()-2)-1,1),"")</f>
        <v>Treppenhaus rechts (2.OG)</v>
      </c>
      <c r="AT4" t="str">
        <f>IFERROR(INDEX(Übersicht!$A$2:$A$26, _xlfn.AGGREGATE(15,6,ROW(Übersicht!AV$2:AV$30)/((Übersicht!AV$2:AV$30='Pro Gruppe'!$A$1)),ROW()-2)-1,1),"")</f>
        <v/>
      </c>
      <c r="AU4" t="str">
        <f>IFERROR(INDEX(Übersicht!$A$2:$A$26, _xlfn.AGGREGATE(15,6,ROW(Übersicht!AW$2:AW$30)/((Übersicht!AW$2:AW$30='Pro Gruppe'!$A$1)),ROW()-2)-1,1),"")</f>
        <v/>
      </c>
      <c r="AV4" t="str">
        <f>IFERROR(INDEX(Übersicht!$A$2:$A$26, _xlfn.AGGREGATE(15,6,ROW(Übersicht!AX$2:AX$30)/((Übersicht!AX$2:AX$30='Pro Gruppe'!$A$1)),ROW()-2)-1,1),"")</f>
        <v/>
      </c>
      <c r="AW4" t="str">
        <f>IFERROR(INDEX(Übersicht!$A$2:$A$26, _xlfn.AGGREGATE(15,6,ROW(Übersicht!AY$2:AY$30)/((Übersicht!AY$2:AY$30='Pro Gruppe'!$A$1)),ROW()-2)-1,1),"")</f>
        <v>Hof/Kellertreppe</v>
      </c>
      <c r="AX4" t="str">
        <f>IFERROR(INDEX(Übersicht!$A$2:$A$26, _xlfn.AGGREGATE(15,6,ROW(Übersicht!AZ$2:AZ$30)/((Übersicht!AZ$2:AZ$30='Pro Gruppe'!$A$1)),ROW()-2)-1,1),"")</f>
        <v/>
      </c>
      <c r="AY4" t="str">
        <f>IFERROR(INDEX(Übersicht!$A$2:$A$26, _xlfn.AGGREGATE(15,6,ROW(Übersicht!BA$2:BA$30)/((Übersicht!BA$2:BA$30='Pro Gruppe'!$A$1)),ROW()-2)-1,1),"")</f>
        <v/>
      </c>
      <c r="AZ4" t="str">
        <f>IFERROR(INDEX(Übersicht!$A$2:$A$26, _xlfn.AGGREGATE(15,6,ROW(Übersicht!BB$2:BB$30)/((Übersicht!BB$2:BB$30='Pro Gruppe'!$A$1)),ROW()-2)-1,1),"")</f>
        <v/>
      </c>
    </row>
    <row r="5" spans="1:52">
      <c r="A5" t="str">
        <f>IFERROR(INDEX(Übersicht!$A$2:$A$26, _xlfn.AGGREGATE(15,6,ROW(Übersicht!$C$2:$C$30)/((Übersicht!$C$2:$C$30='Pro Gruppe'!$A$1)),ROW()-2)-1,1),"")</f>
        <v>Hof/Kellertreppe</v>
      </c>
      <c r="B5" t="str">
        <f>IFERROR(INDEX(Übersicht!$A$2:$A$26, _xlfn.AGGREGATE(15,6,ROW(Übersicht!$D$2:D$30)/((Übersicht!$D$2:$D$30='Pro Gruppe'!$A$1)),ROW()-2)-1,1),"")</f>
        <v/>
      </c>
      <c r="C5" t="str">
        <f>IFERROR(INDEX(Übersicht!$A$2:$A$26, _xlfn.AGGREGATE(15,6,ROW(Übersicht!$E$2:$E$30)/((Übersicht!$E$2:$E$30='Pro Gruppe'!$A$1)),ROW()-2)-1,1),"")</f>
        <v/>
      </c>
      <c r="D5" t="str">
        <f>IFERROR(INDEX(Übersicht!$A$2:$A$26, _xlfn.AGGREGATE(15,6,ROW(Übersicht!F$2:F$30)/((Übersicht!F$2:F$30='Pro Gruppe'!$A$1)),ROW()-2)-1,1),"")</f>
        <v/>
      </c>
      <c r="E5" t="str">
        <f>IFERROR(INDEX(Übersicht!$A$2:$A$26, _xlfn.AGGREGATE(15,6,ROW(Übersicht!G$2:G$30)/((Übersicht!G$2:G$30='Pro Gruppe'!$A$1)),ROW()-2)-1,1),"")</f>
        <v>Studio 1 + Notenkammer</v>
      </c>
      <c r="F5" t="str">
        <f>IFERROR(INDEX(Übersicht!$A$2:$A$26, _xlfn.AGGREGATE(15,6,ROW(Übersicht!H$2:H$30)/((Übersicht!H$2:H$30='Pro Gruppe'!$A$1)),ROW()-2)-1,1),"")</f>
        <v/>
      </c>
      <c r="G5" t="str">
        <f>IFERROR(INDEX(Übersicht!$A$2:$A$26, _xlfn.AGGREGATE(15,6,ROW(Übersicht!I$2:I$30)/((Übersicht!I$2:I$30='Pro Gruppe'!$A$1)),ROW()-2)-1,1),"")</f>
        <v/>
      </c>
      <c r="H5" t="str">
        <f>IFERROR(INDEX(Übersicht!$A$2:$A$26, _xlfn.AGGREGATE(15,6,ROW(Übersicht!J$2:J$30)/((Übersicht!J$2:J$30='Pro Gruppe'!$A$1)),ROW()-2)-1,1),"")</f>
        <v/>
      </c>
      <c r="I5" t="str">
        <f>IFERROR(INDEX(Übersicht!$A$2:$A$26, _xlfn.AGGREGATE(15,6,ROW(Übersicht!K$2:K$30)/((Übersicht!K$2:K$30='Pro Gruppe'!$A$1)),ROW()-2)-1,1),"")</f>
        <v>Hof/Kellertreppe</v>
      </c>
      <c r="J5" t="str">
        <f>IFERROR(INDEX(Übersicht!$A$2:$A$26, _xlfn.AGGREGATE(15,6,ROW(Übersicht!L$2:L$30)/((Übersicht!L$2:L$30='Pro Gruppe'!$A$1)),ROW()-2)-1,1),"")</f>
        <v/>
      </c>
      <c r="K5" t="str">
        <f>IFERROR(INDEX(Übersicht!$A$2:$A$26, _xlfn.AGGREGATE(15,6,ROW(Übersicht!M$2:M$30)/((Übersicht!M$2:M$30='Pro Gruppe'!$A$1)),ROW()-2)-1,1),"")</f>
        <v/>
      </c>
      <c r="L5" t="str">
        <f>IFERROR(INDEX(Übersicht!$A$2:$A$26, _xlfn.AGGREGATE(15,6,ROW(Übersicht!N$2:N$30)/((Übersicht!N$2:N$30='Pro Gruppe'!$A$1)),ROW()-2)-1,1),"")</f>
        <v/>
      </c>
      <c r="M5" t="str">
        <f>IFERROR(INDEX(Übersicht!$A$2:$A$26, _xlfn.AGGREGATE(15,6,ROW(Übersicht!O$2:O$30)/((Übersicht!O$2:O$30='Pro Gruppe'!$A$1)),ROW()-2)-1,1),"")</f>
        <v/>
      </c>
      <c r="N5" t="str">
        <f>IFERROR(INDEX(Übersicht!$A$2:$A$26, _xlfn.AGGREGATE(15,6,ROW(Übersicht!P$2:P$30)/((Übersicht!P$2:P$30='Pro Gruppe'!$A$1)),ROW()-2)-1,1),"")</f>
        <v/>
      </c>
      <c r="O5" t="str">
        <f>IFERROR(INDEX(Übersicht!$A$2:$A$26, _xlfn.AGGREGATE(15,6,ROW(Übersicht!Q$2:Q$30)/((Übersicht!Q$2:Q$30='Pro Gruppe'!$A$1)),ROW()-2)-1,1),"")</f>
        <v>Studio 6</v>
      </c>
      <c r="P5" t="str">
        <f>IFERROR(INDEX(Übersicht!$A$2:$A$26, _xlfn.AGGREGATE(15,6,ROW(Übersicht!R$2:R$30)/((Übersicht!R$2:R$30='Pro Gruppe'!$A$1)),ROW()-2)-1,1),"")</f>
        <v/>
      </c>
      <c r="Q5" t="str">
        <f>IFERROR(INDEX(Übersicht!$A$2:$A$26, _xlfn.AGGREGATE(15,6,ROW(Übersicht!S$3:S$30)/((Übersicht!S$3:S$30='Pro Gruppe'!$A$1)),ROW()-2)-1,1),"")</f>
        <v/>
      </c>
      <c r="R5" t="str">
        <f>IFERROR(INDEX(Übersicht!$A$2:$A$26, _xlfn.AGGREGATE(15,6,ROW(Übersicht!T$2:T$30)/((Übersicht!T$2:T$30='Pro Gruppe'!$A$1)),ROW()-2)-1,1),"")</f>
        <v>Hof/Kellertreppe</v>
      </c>
      <c r="S5" t="str">
        <f>IFERROR(INDEX(Übersicht!$A$2:$A$26, _xlfn.AGGREGATE(15,6,ROW(Übersicht!U$2:U$30)/((Übersicht!U$2:U$30='Pro Gruppe'!$A$1)),ROW()-2)-1,1),"")</f>
        <v/>
      </c>
      <c r="T5" t="str">
        <f>IFERROR(INDEX(Übersicht!$A$2:$A$26, _xlfn.AGGREGATE(15,6,ROW(Übersicht!V$2:V$30)/((Übersicht!V$2:V$30='Pro Gruppe'!$A$1)),ROW()-2)-1,1),"")</f>
        <v/>
      </c>
      <c r="U5" t="str">
        <f>IFERROR(INDEX(Übersicht!$A$2:$A$26, _xlfn.AGGREGATE(15,6,ROW(Übersicht!W$2:W$30)/((Übersicht!W$2:W$30='Pro Gruppe'!$A$1)),ROW()-2)-1,1),"")</f>
        <v>Hof/Kellertreppe</v>
      </c>
      <c r="V5" t="str">
        <f>IFERROR(INDEX(Übersicht!$A$2:$A$26, _xlfn.AGGREGATE(15,6,ROW(Übersicht!X$2:X$30)/((Übersicht!X$2:X$30='Pro Gruppe'!$A$1)),ROW()-2)-1,1),"")</f>
        <v/>
      </c>
      <c r="W5" t="str">
        <f>IFERROR(INDEX(Übersicht!$A$2:$A$26, _xlfn.AGGREGATE(15,6,ROW(Übersicht!Y$2:Y$30)/((Übersicht!Y$2:Y$30='Pro Gruppe'!$A$1)),ROW()-2)-1,1),"")</f>
        <v>Hof/Kellertreppe</v>
      </c>
      <c r="X5" t="str">
        <f>IFERROR(INDEX(Übersicht!$A$2:$A$26, _xlfn.AGGREGATE(15,6,ROW(Übersicht!Z$2:Z$30)/((Übersicht!Z$2:Z$30='Pro Gruppe'!$A$1)),ROW()-2)-1,1),"")</f>
        <v/>
      </c>
      <c r="Y5" t="str">
        <f>IFERROR(INDEX(Übersicht!$A$2:$A$26, _xlfn.AGGREGATE(15,6,ROW(Übersicht!AA$2:AA$30)/((Übersicht!AA$2:AA$30='Pro Gruppe'!$A$1)),ROW()-2)-1,1),"")</f>
        <v>Hof/Kellertreppe</v>
      </c>
      <c r="Z5" t="str">
        <f>IFERROR(INDEX(Übersicht!$A$2:$A$26, _xlfn.AGGREGATE(15,6,ROW(Übersicht!AB$2:AB$30)/((Übersicht!AB$2:AB$30='Pro Gruppe'!$A$1)),ROW()-2)-1,1),"")</f>
        <v/>
      </c>
      <c r="AA5" t="str">
        <f>IFERROR(INDEX(Übersicht!$A$2:$A$26, _xlfn.AGGREGATE(15,6,ROW(Übersicht!AC$2:AC$30)/((Übersicht!AC$2:AC$30='Pro Gruppe'!$A$1)),ROW()-2)-1,1),"")</f>
        <v/>
      </c>
      <c r="AB5" t="str">
        <f>IFERROR(INDEX(Übersicht!$A$2:$A$26, _xlfn.AGGREGATE(15,6,ROW(Übersicht!AD$2:AD$30)/((Übersicht!AD$2:AD$30='Pro Gruppe'!$A$1)),ROW()-2)-1,1),"")</f>
        <v/>
      </c>
      <c r="AC5" t="str">
        <f>IFERROR(INDEX(Übersicht!$A$2:$A$26, _xlfn.AGGREGATE(15,6,ROW(Übersicht!AE$2:AE$30)/((Übersicht!AE$2:AE$30='Pro Gruppe'!$A$1)),ROW()-2)-1,1),"")</f>
        <v>Studio 1 + Notenkammer</v>
      </c>
      <c r="AD5" t="str">
        <f>IFERROR(INDEX(Übersicht!$A$2:$A$26, _xlfn.AGGREGATE(15,6,ROW(Übersicht!AF$2:AF$30)/((Übersicht!AF$2:AF$30='Pro Gruppe'!$A$1)),ROW()-2)-1,1),"")</f>
        <v/>
      </c>
      <c r="AE5" t="str">
        <f>IFERROR(INDEX(Übersicht!$A$2:$A$26, _xlfn.AGGREGATE(15,6,ROW(Übersicht!AG$2:AG$30)/((Übersicht!AG$2:AG$30='Pro Gruppe'!$A$1)),ROW()-2)-1,1),"")</f>
        <v/>
      </c>
      <c r="AF5" t="str">
        <f>IFERROR(INDEX(Übersicht!$A$2:$A$26, _xlfn.AGGREGATE(15,6,ROW(Übersicht!AH$2:AH$30)/((Übersicht!AH$2:AH$30='Pro Gruppe'!$A$1)),ROW()-2)-1,1),"")</f>
        <v/>
      </c>
      <c r="AG5" t="str">
        <f>IFERROR(INDEX(Übersicht!$A$2:$A$26, _xlfn.AGGREGATE(15,6,ROW(Übersicht!AI$2:AI$30)/((Übersicht!AI$2:AI$30='Pro Gruppe'!$A$1)),ROW()-2)-1,1),"")</f>
        <v/>
      </c>
      <c r="AH5" t="str">
        <f>IFERROR(INDEX(Übersicht!$A$2:$A$26, _xlfn.AGGREGATE(15,6,ROW(Übersicht!AJ$2:AJ$30)/((Übersicht!AJ$2:AJ$30='Pro Gruppe'!$A$1)),ROW()-2)-1,1),"")</f>
        <v/>
      </c>
      <c r="AI5" t="str">
        <f>IFERROR(INDEX(Übersicht!$A$2:$A$26, _xlfn.AGGREGATE(15,6,ROW(Übersicht!AK$2:AK$30)/((Übersicht!AK$2:AK$30='Pro Gruppe'!$A$1)),ROW()-2)-1,1),"")</f>
        <v/>
      </c>
      <c r="AJ5" t="str">
        <f>IFERROR(INDEX(Übersicht!$A$2:$A$26, _xlfn.AGGREGATE(15,6,ROW(Übersicht!AL$2:AL$30)/((Übersicht!AL$2:AL$30='Pro Gruppe'!$A$1)),ROW()-2)-1,1),"")</f>
        <v/>
      </c>
      <c r="AK5" t="str">
        <f>IFERROR(INDEX(Übersicht!$A$2:$A$26, _xlfn.AGGREGATE(15,6,ROW(Übersicht!AM$2:AM$30)/((Übersicht!AM$2:AM$30='Pro Gruppe'!$A$1)),ROW()-2)-1,1),"")</f>
        <v/>
      </c>
      <c r="AL5" t="str">
        <f>IFERROR(INDEX(Übersicht!$A$2:$A$26, _xlfn.AGGREGATE(15,6,ROW(Übersicht!AN$2:AN$30)/((Übersicht!AN$2:AN$30='Pro Gruppe'!$A$1)),ROW()-2)-1,1),"")</f>
        <v/>
      </c>
      <c r="AM5" t="str">
        <f>IFERROR(INDEX(Übersicht!$A$2:$A$26, _xlfn.AGGREGATE(15,6,ROW(Übersicht!AO$2:AO$30)/((Übersicht!AO$2:AO$30='Pro Gruppe'!$A$1)),ROW()-2)-1,1),"")</f>
        <v/>
      </c>
      <c r="AN5" t="str">
        <f>IFERROR(INDEX(Übersicht!$A$2:$A$26, _xlfn.AGGREGATE(15,6,ROW(Übersicht!AP$2:AP$30)/((Übersicht!AP$2:AP$30='Pro Gruppe'!$A$1)),ROW()-2)-1,1),"")</f>
        <v>Hof/Kellertreppe</v>
      </c>
      <c r="AO5" t="str">
        <f>IFERROR(INDEX(Übersicht!$A$2:$A$26, _xlfn.AGGREGATE(15,6,ROW(Übersicht!AQ$2:AQ$30)/((Übersicht!AQ$2:AQ$30='Pro Gruppe'!$A$1)),ROW()-2)-1,1),"")</f>
        <v/>
      </c>
      <c r="AP5" t="str">
        <f>IFERROR(INDEX(Übersicht!$A$2:$A$26, _xlfn.AGGREGATE(15,6,ROW(Übersicht!AR$2:AR$30)/((Übersicht!AR$2:AR$30='Pro Gruppe'!$A$1)),ROW()-2)-1,1),"")</f>
        <v/>
      </c>
      <c r="AQ5" t="str">
        <f>IFERROR(INDEX(Übersicht!$A$2:$A$26, _xlfn.AGGREGATE(15,6,ROW(Übersicht!AS$2:AS$30)/((Übersicht!AS$2:AS$30='Pro Gruppe'!$A$1)),ROW()-2)-1,1),"")</f>
        <v/>
      </c>
      <c r="AR5" t="str">
        <f>IFERROR(INDEX(Übersicht!$A$2:$A$26, _xlfn.AGGREGATE(15,6,ROW(Übersicht!AT$2:AT$30)/((Übersicht!AT$2:AT$30='Pro Gruppe'!$A$1)),ROW()-2)-1,1),"")</f>
        <v/>
      </c>
      <c r="AS5" t="str">
        <f>IFERROR(INDEX(Übersicht!$A$2:$A$26, _xlfn.AGGREGATE(15,6,ROW(Übersicht!AU$2:AU$30)/((Übersicht!AU$2:AU$30='Pro Gruppe'!$A$1)),ROW()-2)-1,1),"")</f>
        <v>Studio 3</v>
      </c>
      <c r="AT5" t="str">
        <f>IFERROR(INDEX(Übersicht!$A$2:$A$26, _xlfn.AGGREGATE(15,6,ROW(Übersicht!AV$2:AV$30)/((Übersicht!AV$2:AV$30='Pro Gruppe'!$A$1)),ROW()-2)-1,1),"")</f>
        <v/>
      </c>
      <c r="AU5" t="str">
        <f>IFERROR(INDEX(Übersicht!$A$2:$A$26, _xlfn.AGGREGATE(15,6,ROW(Übersicht!AW$2:AW$30)/((Übersicht!AW$2:AW$30='Pro Gruppe'!$A$1)),ROW()-2)-1,1),"")</f>
        <v/>
      </c>
      <c r="AV5" t="str">
        <f>IFERROR(INDEX(Übersicht!$A$2:$A$26, _xlfn.AGGREGATE(15,6,ROW(Übersicht!AX$2:AX$30)/((Übersicht!AX$2:AX$30='Pro Gruppe'!$A$1)),ROW()-2)-1,1),"")</f>
        <v/>
      </c>
      <c r="AW5" t="str">
        <f>IFERROR(INDEX(Übersicht!$A$2:$A$26, _xlfn.AGGREGATE(15,6,ROW(Übersicht!AY$2:AY$30)/((Übersicht!AY$2:AY$30='Pro Gruppe'!$A$1)),ROW()-2)-1,1),"")</f>
        <v/>
      </c>
      <c r="AX5" t="str">
        <f>IFERROR(INDEX(Übersicht!$A$2:$A$26, _xlfn.AGGREGATE(15,6,ROW(Übersicht!AZ$2:AZ$30)/((Übersicht!AZ$2:AZ$30='Pro Gruppe'!$A$1)),ROW()-2)-1,1),"")</f>
        <v/>
      </c>
      <c r="AY5" t="str">
        <f>IFERROR(INDEX(Übersicht!$A$2:$A$26, _xlfn.AGGREGATE(15,6,ROW(Übersicht!BA$2:BA$30)/((Übersicht!BA$2:BA$30='Pro Gruppe'!$A$1)),ROW()-2)-1,1),"")</f>
        <v/>
      </c>
      <c r="AZ5" t="str">
        <f>IFERROR(INDEX(Übersicht!$A$2:$A$26, _xlfn.AGGREGATE(15,6,ROW(Übersicht!BB$2:BB$30)/((Übersicht!BB$2:BB$30='Pro Gruppe'!$A$1)),ROW()-2)-1,1),"")</f>
        <v/>
      </c>
    </row>
    <row r="6" spans="1:52">
      <c r="A6" t="str">
        <f>IFERROR(INDEX(Übersicht!$A$2:$A$26, _xlfn.AGGREGATE(15,6,ROW(Übersicht!$C$2:$C$30)/((Übersicht!$C$2:$C$30='Pro Gruppe'!$A$1)),ROW()-2)-1,1),"")</f>
        <v/>
      </c>
      <c r="B6" t="str">
        <f>IFERROR(INDEX(Übersicht!$A$2:$A$26, _xlfn.AGGREGATE(15,6,ROW(Übersicht!$D$2:D$30)/((Übersicht!$D$2:$D$30='Pro Gruppe'!$A$1)),ROW()-2)-1,1),"")</f>
        <v/>
      </c>
      <c r="C6" t="str">
        <f>IFERROR(INDEX(Übersicht!$A$2:$A$26, _xlfn.AGGREGATE(15,6,ROW(Übersicht!$E$2:$E$30)/((Übersicht!$E$2:$E$30='Pro Gruppe'!$A$1)),ROW()-2)-1,1),"")</f>
        <v/>
      </c>
      <c r="D6" t="str">
        <f>IFERROR(INDEX(Übersicht!$A$2:$A$26, _xlfn.AGGREGATE(15,6,ROW(Übersicht!F$2:F$30)/((Übersicht!F$2:F$30='Pro Gruppe'!$A$1)),ROW()-2)-1,1),"")</f>
        <v/>
      </c>
      <c r="E6" t="str">
        <f>IFERROR(INDEX(Übersicht!$A$2:$A$26, _xlfn.AGGREGATE(15,6,ROW(Übersicht!G$2:G$30)/((Übersicht!G$2:G$30='Pro Gruppe'!$A$1)),ROW()-2)-1,1),"")</f>
        <v>Toiletten unten</v>
      </c>
      <c r="F6" t="str">
        <f>IFERROR(INDEX(Übersicht!$A$2:$A$26, _xlfn.AGGREGATE(15,6,ROW(Übersicht!H$2:H$30)/((Übersicht!H$2:H$30='Pro Gruppe'!$A$1)),ROW()-2)-1,1),"")</f>
        <v/>
      </c>
      <c r="G6" t="str">
        <f>IFERROR(INDEX(Übersicht!$A$2:$A$26, _xlfn.AGGREGATE(15,6,ROW(Übersicht!I$2:I$30)/((Übersicht!I$2:I$30='Pro Gruppe'!$A$1)),ROW()-2)-1,1),"")</f>
        <v/>
      </c>
      <c r="H6" t="str">
        <f>IFERROR(INDEX(Übersicht!$A$2:$A$26, _xlfn.AGGREGATE(15,6,ROW(Übersicht!J$2:J$30)/((Übersicht!J$2:J$30='Pro Gruppe'!$A$1)),ROW()-2)-1,1),"")</f>
        <v/>
      </c>
      <c r="I6" t="str">
        <f>IFERROR(INDEX(Übersicht!$A$2:$A$26, _xlfn.AGGREGATE(15,6,ROW(Übersicht!K$2:K$30)/((Übersicht!K$2:K$30='Pro Gruppe'!$A$1)),ROW()-2)-1,1),"")</f>
        <v>Toiletten oben</v>
      </c>
      <c r="J6" t="str">
        <f>IFERROR(INDEX(Übersicht!$A$2:$A$26, _xlfn.AGGREGATE(15,6,ROW(Übersicht!L$2:L$30)/((Übersicht!L$2:L$30='Pro Gruppe'!$A$1)),ROW()-2)-1,1),"")</f>
        <v/>
      </c>
      <c r="K6" t="str">
        <f>IFERROR(INDEX(Übersicht!$A$2:$A$26, _xlfn.AGGREGATE(15,6,ROW(Übersicht!M$2:M$30)/((Übersicht!M$2:M$30='Pro Gruppe'!$A$1)),ROW()-2)-1,1),"")</f>
        <v/>
      </c>
      <c r="L6" t="str">
        <f>IFERROR(INDEX(Übersicht!$A$2:$A$26, _xlfn.AGGREGATE(15,6,ROW(Übersicht!N$2:N$30)/((Übersicht!N$2:N$30='Pro Gruppe'!$A$1)),ROW()-2)-1,1),"")</f>
        <v/>
      </c>
      <c r="M6" t="str">
        <f>IFERROR(INDEX(Übersicht!$A$2:$A$26, _xlfn.AGGREGATE(15,6,ROW(Übersicht!O$2:O$30)/((Übersicht!O$2:O$30='Pro Gruppe'!$A$1)),ROW()-2)-1,1),"")</f>
        <v/>
      </c>
      <c r="N6" t="str">
        <f>IFERROR(INDEX(Übersicht!$A$2:$A$26, _xlfn.AGGREGATE(15,6,ROW(Übersicht!P$2:P$30)/((Übersicht!P$2:P$30='Pro Gruppe'!$A$1)),ROW()-2)-1,1),"")</f>
        <v/>
      </c>
      <c r="O6" t="str">
        <f>IFERROR(INDEX(Übersicht!$A$2:$A$26, _xlfn.AGGREGATE(15,6,ROW(Übersicht!Q$2:Q$30)/((Übersicht!Q$2:Q$30='Pro Gruppe'!$A$1)),ROW()-2)-1,1),"")</f>
        <v>Toiletten unten</v>
      </c>
      <c r="P6" t="str">
        <f>IFERROR(INDEX(Übersicht!$A$2:$A$26, _xlfn.AGGREGATE(15,6,ROW(Übersicht!R$2:R$30)/((Übersicht!R$2:R$30='Pro Gruppe'!$A$1)),ROW()-2)-1,1),"")</f>
        <v/>
      </c>
      <c r="Q6" t="str">
        <f>IFERROR(INDEX(Übersicht!$A$2:$A$26, _xlfn.AGGREGATE(15,6,ROW(Übersicht!S$3:S$30)/((Übersicht!S$3:S$30='Pro Gruppe'!$A$1)),ROW()-2)-1,1),"")</f>
        <v/>
      </c>
      <c r="R6" t="str">
        <f>IFERROR(INDEX(Übersicht!$A$2:$A$26, _xlfn.AGGREGATE(15,6,ROW(Übersicht!T$2:T$30)/((Übersicht!T$2:T$30='Pro Gruppe'!$A$1)),ROW()-2)-1,1),"")</f>
        <v>Toiletten unten</v>
      </c>
      <c r="S6" t="str">
        <f>IFERROR(INDEX(Übersicht!$A$2:$A$26, _xlfn.AGGREGATE(15,6,ROW(Übersicht!U$2:U$30)/((Übersicht!U$2:U$30='Pro Gruppe'!$A$1)),ROW()-2)-1,1),"")</f>
        <v/>
      </c>
      <c r="T6" t="str">
        <f>IFERROR(INDEX(Übersicht!$A$2:$A$26, _xlfn.AGGREGATE(15,6,ROW(Übersicht!V$2:V$30)/((Übersicht!V$2:V$30='Pro Gruppe'!$A$1)),ROW()-2)-1,1),"")</f>
        <v/>
      </c>
      <c r="U6" t="str">
        <f>IFERROR(INDEX(Übersicht!$A$2:$A$26, _xlfn.AGGREGATE(15,6,ROW(Übersicht!W$2:W$30)/((Übersicht!W$2:W$30='Pro Gruppe'!$A$1)),ROW()-2)-1,1),"")</f>
        <v>Toiletten unten</v>
      </c>
      <c r="V6" t="str">
        <f>IFERROR(INDEX(Übersicht!$A$2:$A$26, _xlfn.AGGREGATE(15,6,ROW(Übersicht!X$2:X$30)/((Übersicht!X$2:X$30='Pro Gruppe'!$A$1)),ROW()-2)-1,1),"")</f>
        <v/>
      </c>
      <c r="W6" t="str">
        <f>IFERROR(INDEX(Übersicht!$A$2:$A$26, _xlfn.AGGREGATE(15,6,ROW(Übersicht!Y$2:Y$30)/((Übersicht!Y$2:Y$30='Pro Gruppe'!$A$1)),ROW()-2)-1,1),"")</f>
        <v/>
      </c>
      <c r="X6" t="str">
        <f>IFERROR(INDEX(Übersicht!$A$2:$A$26, _xlfn.AGGREGATE(15,6,ROW(Übersicht!Z$2:Z$30)/((Übersicht!Z$2:Z$30='Pro Gruppe'!$A$1)),ROW()-2)-1,1),"")</f>
        <v/>
      </c>
      <c r="Y6" t="str">
        <f>IFERROR(INDEX(Übersicht!$A$2:$A$26, _xlfn.AGGREGATE(15,6,ROW(Übersicht!AA$2:AA$30)/((Übersicht!AA$2:AA$30='Pro Gruppe'!$A$1)),ROW()-2)-1,1),"")</f>
        <v/>
      </c>
      <c r="Z6" t="str">
        <f>IFERROR(INDEX(Übersicht!$A$2:$A$26, _xlfn.AGGREGATE(15,6,ROW(Übersicht!AB$2:AB$30)/((Übersicht!AB$2:AB$30='Pro Gruppe'!$A$1)),ROW()-2)-1,1),"")</f>
        <v/>
      </c>
      <c r="AA6" t="str">
        <f>IFERROR(INDEX(Übersicht!$A$2:$A$26, _xlfn.AGGREGATE(15,6,ROW(Übersicht!AC$2:AC$30)/((Übersicht!AC$2:AC$30='Pro Gruppe'!$A$1)),ROW()-2)-1,1),"")</f>
        <v/>
      </c>
      <c r="AB6" t="str">
        <f>IFERROR(INDEX(Übersicht!$A$2:$A$26, _xlfn.AGGREGATE(15,6,ROW(Übersicht!AD$2:AD$30)/((Übersicht!AD$2:AD$30='Pro Gruppe'!$A$1)),ROW()-2)-1,1),"")</f>
        <v/>
      </c>
      <c r="AC6" t="str">
        <f>IFERROR(INDEX(Übersicht!$A$2:$A$26, _xlfn.AGGREGATE(15,6,ROW(Übersicht!AE$2:AE$30)/((Übersicht!AE$2:AE$30='Pro Gruppe'!$A$1)),ROW()-2)-1,1),"")</f>
        <v/>
      </c>
      <c r="AD6" t="str">
        <f>IFERROR(INDEX(Übersicht!$A$2:$A$26, _xlfn.AGGREGATE(15,6,ROW(Übersicht!AF$2:AF$30)/((Übersicht!AF$2:AF$30='Pro Gruppe'!$A$1)),ROW()-2)-1,1),"")</f>
        <v/>
      </c>
      <c r="AE6" t="str">
        <f>IFERROR(INDEX(Übersicht!$A$2:$A$26, _xlfn.AGGREGATE(15,6,ROW(Übersicht!AG$2:AG$30)/((Übersicht!AG$2:AG$30='Pro Gruppe'!$A$1)),ROW()-2)-1,1),"")</f>
        <v/>
      </c>
      <c r="AF6" t="str">
        <f>IFERROR(INDEX(Übersicht!$A$2:$A$26, _xlfn.AGGREGATE(15,6,ROW(Übersicht!AH$2:AH$30)/((Übersicht!AH$2:AH$30='Pro Gruppe'!$A$1)),ROW()-2)-1,1),"")</f>
        <v/>
      </c>
      <c r="AG6" t="str">
        <f>IFERROR(INDEX(Übersicht!$A$2:$A$26, _xlfn.AGGREGATE(15,6,ROW(Übersicht!AI$2:AI$30)/((Übersicht!AI$2:AI$30='Pro Gruppe'!$A$1)),ROW()-2)-1,1),"")</f>
        <v/>
      </c>
      <c r="AH6" t="str">
        <f>IFERROR(INDEX(Übersicht!$A$2:$A$26, _xlfn.AGGREGATE(15,6,ROW(Übersicht!AJ$2:AJ$30)/((Übersicht!AJ$2:AJ$30='Pro Gruppe'!$A$1)),ROW()-2)-1,1),"")</f>
        <v/>
      </c>
      <c r="AI6" t="str">
        <f>IFERROR(INDEX(Übersicht!$A$2:$A$26, _xlfn.AGGREGATE(15,6,ROW(Übersicht!AK$2:AK$30)/((Übersicht!AK$2:AK$30='Pro Gruppe'!$A$1)),ROW()-2)-1,1),"")</f>
        <v/>
      </c>
      <c r="AJ6" t="str">
        <f>IFERROR(INDEX(Übersicht!$A$2:$A$26, _xlfn.AGGREGATE(15,6,ROW(Übersicht!AL$2:AL$30)/((Übersicht!AL$2:AL$30='Pro Gruppe'!$A$1)),ROW()-2)-1,1),"")</f>
        <v/>
      </c>
      <c r="AK6" t="str">
        <f>IFERROR(INDEX(Übersicht!$A$2:$A$26, _xlfn.AGGREGATE(15,6,ROW(Übersicht!AM$2:AM$30)/((Übersicht!AM$2:AM$30='Pro Gruppe'!$A$1)),ROW()-2)-1,1),"")</f>
        <v/>
      </c>
      <c r="AL6" t="str">
        <f>IFERROR(INDEX(Übersicht!$A$2:$A$26, _xlfn.AGGREGATE(15,6,ROW(Übersicht!AN$2:AN$30)/((Übersicht!AN$2:AN$30='Pro Gruppe'!$A$1)),ROW()-2)-1,1),"")</f>
        <v/>
      </c>
      <c r="AM6" t="str">
        <f>IFERROR(INDEX(Übersicht!$A$2:$A$26, _xlfn.AGGREGATE(15,6,ROW(Übersicht!AO$2:AO$30)/((Übersicht!AO$2:AO$30='Pro Gruppe'!$A$1)),ROW()-2)-1,1),"")</f>
        <v/>
      </c>
      <c r="AN6" t="str">
        <f>IFERROR(INDEX(Übersicht!$A$2:$A$26, _xlfn.AGGREGATE(15,6,ROW(Übersicht!AP$2:AP$30)/((Übersicht!AP$2:AP$30='Pro Gruppe'!$A$1)),ROW()-2)-1,1),"")</f>
        <v/>
      </c>
      <c r="AO6" t="str">
        <f>IFERROR(INDEX(Übersicht!$A$2:$A$26, _xlfn.AGGREGATE(15,6,ROW(Übersicht!AQ$2:AQ$30)/((Übersicht!AQ$2:AQ$30='Pro Gruppe'!$A$1)),ROW()-2)-1,1),"")</f>
        <v/>
      </c>
      <c r="AP6" t="str">
        <f>IFERROR(INDEX(Übersicht!$A$2:$A$26, _xlfn.AGGREGATE(15,6,ROW(Übersicht!AR$2:AR$30)/((Übersicht!AR$2:AR$30='Pro Gruppe'!$A$1)),ROW()-2)-1,1),"")</f>
        <v/>
      </c>
      <c r="AQ6" t="str">
        <f>IFERROR(INDEX(Übersicht!$A$2:$A$26, _xlfn.AGGREGATE(15,6,ROW(Übersicht!AS$2:AS$30)/((Übersicht!AS$2:AS$30='Pro Gruppe'!$A$1)),ROW()-2)-1,1),"")</f>
        <v/>
      </c>
      <c r="AR6" t="str">
        <f>IFERROR(INDEX(Übersicht!$A$2:$A$26, _xlfn.AGGREGATE(15,6,ROW(Übersicht!AT$2:AT$30)/((Übersicht!AT$2:AT$30='Pro Gruppe'!$A$1)),ROW()-2)-1,1),"")</f>
        <v/>
      </c>
      <c r="AS6" t="str">
        <f>IFERROR(INDEX(Übersicht!$A$2:$A$26, _xlfn.AGGREGATE(15,6,ROW(Übersicht!AU$2:AU$30)/((Übersicht!AU$2:AU$30='Pro Gruppe'!$A$1)),ROW()-2)-1,1),"")</f>
        <v>Studio 5</v>
      </c>
      <c r="AT6" t="str">
        <f>IFERROR(INDEX(Übersicht!$A$2:$A$26, _xlfn.AGGREGATE(15,6,ROW(Übersicht!AV$2:AV$30)/((Übersicht!AV$2:AV$30='Pro Gruppe'!$A$1)),ROW()-2)-1,1),"")</f>
        <v/>
      </c>
      <c r="AU6" t="str">
        <f>IFERROR(INDEX(Übersicht!$A$2:$A$26, _xlfn.AGGREGATE(15,6,ROW(Übersicht!AW$2:AW$30)/((Übersicht!AW$2:AW$30='Pro Gruppe'!$A$1)),ROW()-2)-1,1),"")</f>
        <v/>
      </c>
      <c r="AV6" t="str">
        <f>IFERROR(INDEX(Übersicht!$A$2:$A$26, _xlfn.AGGREGATE(15,6,ROW(Übersicht!AX$2:AX$30)/((Übersicht!AX$2:AX$30='Pro Gruppe'!$A$1)),ROW()-2)-1,1),"")</f>
        <v/>
      </c>
      <c r="AW6" t="str">
        <f>IFERROR(INDEX(Übersicht!$A$2:$A$26, _xlfn.AGGREGATE(15,6,ROW(Übersicht!AY$2:AY$30)/((Übersicht!AY$2:AY$30='Pro Gruppe'!$A$1)),ROW()-2)-1,1),"")</f>
        <v/>
      </c>
      <c r="AX6" t="str">
        <f>IFERROR(INDEX(Übersicht!$A$2:$A$26, _xlfn.AGGREGATE(15,6,ROW(Übersicht!AZ$2:AZ$30)/((Übersicht!AZ$2:AZ$30='Pro Gruppe'!$A$1)),ROW()-2)-1,1),"")</f>
        <v/>
      </c>
      <c r="AY6" t="str">
        <f>IFERROR(INDEX(Übersicht!$A$2:$A$26, _xlfn.AGGREGATE(15,6,ROW(Übersicht!BA$2:BA$30)/((Übersicht!BA$2:BA$30='Pro Gruppe'!$A$1)),ROW()-2)-1,1),"")</f>
        <v/>
      </c>
      <c r="AZ6" t="str">
        <f>IFERROR(INDEX(Übersicht!$A$2:$A$26, _xlfn.AGGREGATE(15,6,ROW(Übersicht!BB$2:BB$30)/((Übersicht!BB$2:BB$30='Pro Gruppe'!$A$1)),ROW()-2)-1,1),"")</f>
        <v/>
      </c>
    </row>
    <row r="7" spans="1:52">
      <c r="A7" t="str">
        <f>IFERROR(INDEX(Übersicht!$A$2:$A$26, _xlfn.AGGREGATE(15,6,ROW(Übersicht!$C$2:$C$30)/((Übersicht!$C$2:$C$30='Pro Gruppe'!$A$1)),ROW()-2)-1,1),"")</f>
        <v/>
      </c>
      <c r="B7" t="str">
        <f>IFERROR(INDEX(Übersicht!$A$2:$A$26, _xlfn.AGGREGATE(15,6,ROW(Übersicht!$D$2:D$30)/((Übersicht!$D$2:$D$30='Pro Gruppe'!$A$1)),ROW()-2)-1,1),"")</f>
        <v/>
      </c>
      <c r="C7" t="str">
        <f>IFERROR(INDEX(Übersicht!$A$2:$A$26, _xlfn.AGGREGATE(15,6,ROW(Übersicht!$E$2:$E$30)/((Übersicht!$E$2:$E$30='Pro Gruppe'!$A$1)),ROW()-2)-1,1),"")</f>
        <v/>
      </c>
      <c r="D7" t="str">
        <f>IFERROR(INDEX(Übersicht!$A$2:$A$26, _xlfn.AGGREGATE(15,6,ROW(Übersicht!F$2:F$30)/((Übersicht!F$2:F$30='Pro Gruppe'!$A$1)),ROW()-2)-1,1),"")</f>
        <v/>
      </c>
      <c r="E7" t="str">
        <f>IFERROR(INDEX(Übersicht!$A$2:$A$26, _xlfn.AGGREGATE(15,6,ROW(Übersicht!G$2:G$30)/((Übersicht!G$2:G$30='Pro Gruppe'!$A$1)),ROW()-2)-1,1),"")</f>
        <v/>
      </c>
      <c r="F7" t="str">
        <f>IFERROR(INDEX(Übersicht!$A$2:$A$26, _xlfn.AGGREGATE(15,6,ROW(Übersicht!H$2:H$30)/((Übersicht!H$2:H$30='Pro Gruppe'!$A$1)),ROW()-2)-1,1),"")</f>
        <v/>
      </c>
      <c r="G7" t="str">
        <f>IFERROR(INDEX(Übersicht!$A$2:$A$26, _xlfn.AGGREGATE(15,6,ROW(Übersicht!I$2:I$30)/((Übersicht!I$2:I$30='Pro Gruppe'!$A$1)),ROW()-2)-1,1),"")</f>
        <v/>
      </c>
      <c r="H7" t="str">
        <f>IFERROR(INDEX(Übersicht!$A$2:$A$26, _xlfn.AGGREGATE(15,6,ROW(Übersicht!J$2:J$30)/((Übersicht!J$2:J$30='Pro Gruppe'!$A$1)),ROW()-2)-1,1),"")</f>
        <v/>
      </c>
      <c r="I7" t="str">
        <f>IFERROR(INDEX(Übersicht!$A$2:$A$26, _xlfn.AGGREGATE(15,6,ROW(Übersicht!K$2:K$30)/((Übersicht!K$2:K$30='Pro Gruppe'!$A$1)),ROW()-2)-1,1),"")</f>
        <v>Toiletten unten</v>
      </c>
      <c r="J7" t="str">
        <f>IFERROR(INDEX(Übersicht!$A$2:$A$26, _xlfn.AGGREGATE(15,6,ROW(Übersicht!L$2:L$30)/((Übersicht!L$2:L$30='Pro Gruppe'!$A$1)),ROW()-2)-1,1),"")</f>
        <v/>
      </c>
      <c r="K7" t="str">
        <f>IFERROR(INDEX(Übersicht!$A$2:$A$26, _xlfn.AGGREGATE(15,6,ROW(Übersicht!M$2:M$30)/((Übersicht!M$2:M$30='Pro Gruppe'!$A$1)),ROW()-2)-1,1),"")</f>
        <v/>
      </c>
      <c r="L7" t="str">
        <f>IFERROR(INDEX(Übersicht!$A$2:$A$26, _xlfn.AGGREGATE(15,6,ROW(Übersicht!N$2:N$30)/((Übersicht!N$2:N$30='Pro Gruppe'!$A$1)),ROW()-2)-1,1),"")</f>
        <v/>
      </c>
      <c r="M7" t="str">
        <f>IFERROR(INDEX(Übersicht!$A$2:$A$26, _xlfn.AGGREGATE(15,6,ROW(Übersicht!O$2:O$30)/((Übersicht!O$2:O$30='Pro Gruppe'!$A$1)),ROW()-2)-1,1),"")</f>
        <v/>
      </c>
      <c r="N7" t="str">
        <f>IFERROR(INDEX(Übersicht!$A$2:$A$26, _xlfn.AGGREGATE(15,6,ROW(Übersicht!P$2:P$30)/((Übersicht!P$2:P$30='Pro Gruppe'!$A$1)),ROW()-2)-1,1),"")</f>
        <v/>
      </c>
      <c r="O7" t="str">
        <f>IFERROR(INDEX(Übersicht!$A$2:$A$26, _xlfn.AGGREGATE(15,6,ROW(Übersicht!Q$2:Q$30)/((Übersicht!Q$2:Q$30='Pro Gruppe'!$A$1)),ROW()-2)-1,1),"")</f>
        <v/>
      </c>
      <c r="P7" t="str">
        <f>IFERROR(INDEX(Übersicht!$A$2:$A$26, _xlfn.AGGREGATE(15,6,ROW(Übersicht!R$2:R$30)/((Übersicht!R$2:R$30='Pro Gruppe'!$A$1)),ROW()-2)-1,1),"")</f>
        <v/>
      </c>
      <c r="Q7" t="str">
        <f>IFERROR(INDEX(Übersicht!$A$2:$A$26, _xlfn.AGGREGATE(15,6,ROW(Übersicht!S$3:S$30)/((Übersicht!S$3:S$30='Pro Gruppe'!$A$1)),ROW()-2)-1,1),"")</f>
        <v/>
      </c>
      <c r="R7" t="str">
        <f>IFERROR(INDEX(Übersicht!$A$2:$A$26, _xlfn.AGGREGATE(15,6,ROW(Übersicht!T$2:T$30)/((Übersicht!T$2:T$30='Pro Gruppe'!$A$1)),ROW()-2)-1,1),"")</f>
        <v/>
      </c>
      <c r="S7" t="str">
        <f>IFERROR(INDEX(Übersicht!$A$2:$A$26, _xlfn.AGGREGATE(15,6,ROW(Übersicht!U$2:U$30)/((Übersicht!U$2:U$30='Pro Gruppe'!$A$1)),ROW()-2)-1,1),"")</f>
        <v/>
      </c>
      <c r="T7" t="str">
        <f>IFERROR(INDEX(Übersicht!$A$2:$A$26, _xlfn.AGGREGATE(15,6,ROW(Übersicht!V$2:V$30)/((Übersicht!V$2:V$30='Pro Gruppe'!$A$1)),ROW()-2)-1,1),"")</f>
        <v/>
      </c>
      <c r="U7" t="str">
        <f>IFERROR(INDEX(Übersicht!$A$2:$A$26, _xlfn.AGGREGATE(15,6,ROW(Übersicht!W$2:W$30)/((Übersicht!W$2:W$30='Pro Gruppe'!$A$1)),ROW()-2)-1,1),"")</f>
        <v/>
      </c>
      <c r="V7" t="str">
        <f>IFERROR(INDEX(Übersicht!$A$2:$A$26, _xlfn.AGGREGATE(15,6,ROW(Übersicht!X$2:X$30)/((Übersicht!X$2:X$30='Pro Gruppe'!$A$1)),ROW()-2)-1,1),"")</f>
        <v/>
      </c>
      <c r="W7" t="str">
        <f>IFERROR(INDEX(Übersicht!$A$2:$A$26, _xlfn.AGGREGATE(15,6,ROW(Übersicht!Y$2:Y$30)/((Übersicht!Y$2:Y$30='Pro Gruppe'!$A$1)),ROW()-2)-1,1),"")</f>
        <v/>
      </c>
      <c r="X7" t="str">
        <f>IFERROR(INDEX(Übersicht!$A$2:$A$26, _xlfn.AGGREGATE(15,6,ROW(Übersicht!Z$2:Z$30)/((Übersicht!Z$2:Z$30='Pro Gruppe'!$A$1)),ROW()-2)-1,1),"")</f>
        <v/>
      </c>
      <c r="Y7" t="str">
        <f>IFERROR(INDEX(Übersicht!$A$2:$A$26, _xlfn.AGGREGATE(15,6,ROW(Übersicht!AA$2:AA$30)/((Übersicht!AA$2:AA$30='Pro Gruppe'!$A$1)),ROW()-2)-1,1),"")</f>
        <v/>
      </c>
      <c r="Z7" t="str">
        <f>IFERROR(INDEX(Übersicht!$A$2:$A$26, _xlfn.AGGREGATE(15,6,ROW(Übersicht!AB$2:AB$30)/((Übersicht!AB$2:AB$30='Pro Gruppe'!$A$1)),ROW()-2)-1,1),"")</f>
        <v/>
      </c>
      <c r="AA7" t="str">
        <f>IFERROR(INDEX(Übersicht!$A$2:$A$26, _xlfn.AGGREGATE(15,6,ROW(Übersicht!AC$2:AC$30)/((Übersicht!AC$2:AC$30='Pro Gruppe'!$A$1)),ROW()-2)-1,1),"")</f>
        <v/>
      </c>
      <c r="AB7" t="str">
        <f>IFERROR(INDEX(Übersicht!$A$2:$A$26, _xlfn.AGGREGATE(15,6,ROW(Übersicht!AD$2:AD$30)/((Übersicht!AD$2:AD$30='Pro Gruppe'!$A$1)),ROW()-2)-1,1),"")</f>
        <v/>
      </c>
      <c r="AC7" t="str">
        <f>IFERROR(INDEX(Übersicht!$A$2:$A$26, _xlfn.AGGREGATE(15,6,ROW(Übersicht!AE$2:AE$30)/((Übersicht!AE$2:AE$30='Pro Gruppe'!$A$1)),ROW()-2)-1,1),"")</f>
        <v/>
      </c>
      <c r="AD7" t="str">
        <f>IFERROR(INDEX(Übersicht!$A$2:$A$26, _xlfn.AGGREGATE(15,6,ROW(Übersicht!AF$2:AF$30)/((Übersicht!AF$2:AF$30='Pro Gruppe'!$A$1)),ROW()-2)-1,1),"")</f>
        <v/>
      </c>
      <c r="AE7" t="str">
        <f>IFERROR(INDEX(Übersicht!$A$2:$A$26, _xlfn.AGGREGATE(15,6,ROW(Übersicht!AG$2:AG$30)/((Übersicht!AG$2:AG$30='Pro Gruppe'!$A$1)),ROW()-2)-1,1),"")</f>
        <v/>
      </c>
      <c r="AF7" t="str">
        <f>IFERROR(INDEX(Übersicht!$A$2:$A$26, _xlfn.AGGREGATE(15,6,ROW(Übersicht!AH$2:AH$30)/((Übersicht!AH$2:AH$30='Pro Gruppe'!$A$1)),ROW()-2)-1,1),"")</f>
        <v/>
      </c>
      <c r="AG7" t="str">
        <f>IFERROR(INDEX(Übersicht!$A$2:$A$26, _xlfn.AGGREGATE(15,6,ROW(Übersicht!AI$2:AI$30)/((Übersicht!AI$2:AI$30='Pro Gruppe'!$A$1)),ROW()-2)-1,1),"")</f>
        <v/>
      </c>
      <c r="AH7" t="str">
        <f>IFERROR(INDEX(Übersicht!$A$2:$A$26, _xlfn.AGGREGATE(15,6,ROW(Übersicht!AJ$2:AJ$30)/((Übersicht!AJ$2:AJ$30='Pro Gruppe'!$A$1)),ROW()-2)-1,1),"")</f>
        <v/>
      </c>
      <c r="AI7" t="str">
        <f>IFERROR(INDEX(Übersicht!$A$2:$A$26, _xlfn.AGGREGATE(15,6,ROW(Übersicht!AK$2:AK$30)/((Übersicht!AK$2:AK$30='Pro Gruppe'!$A$1)),ROW()-2)-1,1),"")</f>
        <v/>
      </c>
      <c r="AJ7" t="str">
        <f>IFERROR(INDEX(Übersicht!$A$2:$A$26, _xlfn.AGGREGATE(15,6,ROW(Übersicht!AL$2:AL$30)/((Übersicht!AL$2:AL$30='Pro Gruppe'!$A$1)),ROW()-2)-1,1),"")</f>
        <v/>
      </c>
      <c r="AK7" t="str">
        <f>IFERROR(INDEX(Übersicht!$A$2:$A$26, _xlfn.AGGREGATE(15,6,ROW(Übersicht!AM$2:AM$30)/((Übersicht!AM$2:AM$30='Pro Gruppe'!$A$1)),ROW()-2)-1,1),"")</f>
        <v/>
      </c>
      <c r="AL7" t="str">
        <f>IFERROR(INDEX(Übersicht!$A$2:$A$26, _xlfn.AGGREGATE(15,6,ROW(Übersicht!AN$2:AN$30)/((Übersicht!AN$2:AN$30='Pro Gruppe'!$A$1)),ROW()-2)-1,1),"")</f>
        <v/>
      </c>
      <c r="AM7" t="str">
        <f>IFERROR(INDEX(Übersicht!$A$2:$A$26, _xlfn.AGGREGATE(15,6,ROW(Übersicht!AO$2:AO$30)/((Übersicht!AO$2:AO$30='Pro Gruppe'!$A$1)),ROW()-2)-1,1),"")</f>
        <v/>
      </c>
      <c r="AN7" t="str">
        <f>IFERROR(INDEX(Übersicht!$A$2:$A$26, _xlfn.AGGREGATE(15,6,ROW(Übersicht!AP$2:AP$30)/((Übersicht!AP$2:AP$30='Pro Gruppe'!$A$1)),ROW()-2)-1,1),"")</f>
        <v/>
      </c>
      <c r="AO7" t="str">
        <f>IFERROR(INDEX(Übersicht!$A$2:$A$26, _xlfn.AGGREGATE(15,6,ROW(Übersicht!AQ$2:AQ$30)/((Übersicht!AQ$2:AQ$30='Pro Gruppe'!$A$1)),ROW()-2)-1,1),"")</f>
        <v/>
      </c>
      <c r="AP7" t="str">
        <f>IFERROR(INDEX(Übersicht!$A$2:$A$26, _xlfn.AGGREGATE(15,6,ROW(Übersicht!AR$2:AR$30)/((Übersicht!AR$2:AR$30='Pro Gruppe'!$A$1)),ROW()-2)-1,1),"")</f>
        <v/>
      </c>
      <c r="AQ7" t="str">
        <f>IFERROR(INDEX(Übersicht!$A$2:$A$26, _xlfn.AGGREGATE(15,6,ROW(Übersicht!AS$2:AS$30)/((Übersicht!AS$2:AS$30='Pro Gruppe'!$A$1)),ROW()-2)-1,1),"")</f>
        <v/>
      </c>
      <c r="AR7" t="str">
        <f>IFERROR(INDEX(Übersicht!$A$2:$A$26, _xlfn.AGGREGATE(15,6,ROW(Übersicht!AT$2:AT$30)/((Übersicht!AT$2:AT$30='Pro Gruppe'!$A$1)),ROW()-2)-1,1),"")</f>
        <v/>
      </c>
      <c r="AS7" t="str">
        <f>IFERROR(INDEX(Übersicht!$A$2:$A$26, _xlfn.AGGREGATE(15,6,ROW(Übersicht!AU$2:AU$30)/((Übersicht!AU$2:AU$30='Pro Gruppe'!$A$1)),ROW()-2)-1,1),"")</f>
        <v>Hof/Kellertreppe</v>
      </c>
      <c r="AT7" t="str">
        <f>IFERROR(INDEX(Übersicht!$A$2:$A$26, _xlfn.AGGREGATE(15,6,ROW(Übersicht!AV$2:AV$30)/((Übersicht!AV$2:AV$30='Pro Gruppe'!$A$1)),ROW()-2)-1,1),"")</f>
        <v/>
      </c>
      <c r="AU7" t="str">
        <f>IFERROR(INDEX(Übersicht!$A$2:$A$26, _xlfn.AGGREGATE(15,6,ROW(Übersicht!AW$2:AW$30)/((Übersicht!AW$2:AW$30='Pro Gruppe'!$A$1)),ROW()-2)-1,1),"")</f>
        <v/>
      </c>
      <c r="AV7" t="str">
        <f>IFERROR(INDEX(Übersicht!$A$2:$A$26, _xlfn.AGGREGATE(15,6,ROW(Übersicht!AX$2:AX$30)/((Übersicht!AX$2:AX$30='Pro Gruppe'!$A$1)),ROW()-2)-1,1),"")</f>
        <v/>
      </c>
      <c r="AW7" t="str">
        <f>IFERROR(INDEX(Übersicht!$A$2:$A$26, _xlfn.AGGREGATE(15,6,ROW(Übersicht!AY$2:AY$30)/((Übersicht!AY$2:AY$30='Pro Gruppe'!$A$1)),ROW()-2)-1,1),"")</f>
        <v/>
      </c>
      <c r="AX7" t="str">
        <f>IFERROR(INDEX(Übersicht!$A$2:$A$26, _xlfn.AGGREGATE(15,6,ROW(Übersicht!AZ$2:AZ$30)/((Übersicht!AZ$2:AZ$30='Pro Gruppe'!$A$1)),ROW()-2)-1,1),"")</f>
        <v/>
      </c>
      <c r="AY7" t="str">
        <f>IFERROR(INDEX(Übersicht!$A$2:$A$26, _xlfn.AGGREGATE(15,6,ROW(Übersicht!BA$2:BA$30)/((Übersicht!BA$2:BA$30='Pro Gruppe'!$A$1)),ROW()-2)-1,1),"")</f>
        <v/>
      </c>
      <c r="AZ7" t="str">
        <f>IFERROR(INDEX(Übersicht!$A$2:$A$26, _xlfn.AGGREGATE(15,6,ROW(Übersicht!BB$2:BB$30)/((Übersicht!BB$2:BB$30='Pro Gruppe'!$A$1)),ROW()-2)-1,1),"")</f>
        <v/>
      </c>
    </row>
    <row r="8" spans="1:52">
      <c r="A8" t="str">
        <f>IFERROR(INDEX(Übersicht!$A$2:$A$26, _xlfn.AGGREGATE(15,6,ROW(Übersicht!$C$2:$C$30)/((Übersicht!$C$2:$C$30='Pro Gruppe'!$A$1)),ROW()-2)-1,1),"")</f>
        <v/>
      </c>
      <c r="B8" t="str">
        <f>IFERROR(INDEX(Übersicht!$A$2:$A$26, _xlfn.AGGREGATE(15,6,ROW(Übersicht!$D$2:D$30)/((Übersicht!$D$2:$D$30='Pro Gruppe'!$A$1)),ROW()-2)-1,1),"")</f>
        <v/>
      </c>
      <c r="C8" t="str">
        <f>IFERROR(INDEX(Übersicht!$A$2:$A$26, _xlfn.AGGREGATE(15,6,ROW(Übersicht!$E$2:$E$30)/((Übersicht!$E$2:$E$30='Pro Gruppe'!$A$1)),ROW()-2)-1,1),"")</f>
        <v/>
      </c>
      <c r="D8" t="str">
        <f>IFERROR(INDEX(Übersicht!$A$2:$A$26, _xlfn.AGGREGATE(15,6,ROW(Übersicht!F$2:F$30)/((Übersicht!F$2:F$30='Pro Gruppe'!$A$1)),ROW()-2)-1,1),"")</f>
        <v/>
      </c>
      <c r="E8" t="str">
        <f>IFERROR(INDEX(Übersicht!$A$2:$A$26, _xlfn.AGGREGATE(15,6,ROW(Übersicht!G$2:G$30)/((Übersicht!G$2:G$30='Pro Gruppe'!$A$1)),ROW()-2)-1,1),"")</f>
        <v/>
      </c>
      <c r="F8" t="str">
        <f>IFERROR(INDEX(Übersicht!$A$2:$A$26, _xlfn.AGGREGATE(15,6,ROW(Übersicht!H$2:H$30)/((Übersicht!H$2:H$30='Pro Gruppe'!$A$1)),ROW()-2)-1,1),"")</f>
        <v/>
      </c>
      <c r="G8" t="str">
        <f>IFERROR(INDEX(Übersicht!$A$2:$A$26, _xlfn.AGGREGATE(15,6,ROW(Übersicht!I$2:I$30)/((Übersicht!I$2:I$30='Pro Gruppe'!$A$1)),ROW()-2)-1,1),"")</f>
        <v/>
      </c>
      <c r="H8" t="str">
        <f>IFERROR(INDEX(Übersicht!$A$2:$A$26, _xlfn.AGGREGATE(15,6,ROW(Übersicht!J$2:J$30)/((Übersicht!J$2:J$30='Pro Gruppe'!$A$1)),ROW()-2)-1,1),"")</f>
        <v/>
      </c>
      <c r="I8" t="str">
        <f>IFERROR(INDEX(Übersicht!$A$2:$A$26, _xlfn.AGGREGATE(15,6,ROW(Übersicht!K$2:K$30)/((Übersicht!K$2:K$30='Pro Gruppe'!$A$1)),ROW()-2)-1,1),"")</f>
        <v/>
      </c>
      <c r="J8" t="str">
        <f>IFERROR(INDEX(Übersicht!$A$2:$A$26, _xlfn.AGGREGATE(15,6,ROW(Übersicht!L$2:L$30)/((Übersicht!L$2:L$30='Pro Gruppe'!$A$1)),ROW()-2)-1,1),"")</f>
        <v/>
      </c>
      <c r="K8" t="str">
        <f>IFERROR(INDEX(Übersicht!$A$2:$A$26, _xlfn.AGGREGATE(15,6,ROW(Übersicht!M$2:M$30)/((Übersicht!M$2:M$30='Pro Gruppe'!$A$1)),ROW()-2)-1,1),"")</f>
        <v/>
      </c>
      <c r="L8" t="str">
        <f>IFERROR(INDEX(Übersicht!$A$2:$A$26, _xlfn.AGGREGATE(15,6,ROW(Übersicht!N$2:N$30)/((Übersicht!N$2:N$30='Pro Gruppe'!$A$1)),ROW()-2)-1,1),"")</f>
        <v/>
      </c>
      <c r="M8" t="str">
        <f>IFERROR(INDEX(Übersicht!$A$2:$A$26, _xlfn.AGGREGATE(15,6,ROW(Übersicht!O$2:O$30)/((Übersicht!O$2:O$30='Pro Gruppe'!$A$1)),ROW()-2)-1,1),"")</f>
        <v/>
      </c>
      <c r="N8" t="str">
        <f>IFERROR(INDEX(Übersicht!$A$2:$A$26, _xlfn.AGGREGATE(15,6,ROW(Übersicht!P$2:P$30)/((Übersicht!P$2:P$30='Pro Gruppe'!$A$1)),ROW()-2)-1,1),"")</f>
        <v/>
      </c>
      <c r="O8" t="str">
        <f>IFERROR(INDEX(Übersicht!$A$2:$A$26, _xlfn.AGGREGATE(15,6,ROW(Übersicht!Q$2:Q$30)/((Übersicht!Q$2:Q$30='Pro Gruppe'!$A$1)),ROW()-2)-1,1),"")</f>
        <v/>
      </c>
      <c r="P8" t="str">
        <f>IFERROR(INDEX(Übersicht!$A$2:$A$26, _xlfn.AGGREGATE(15,6,ROW(Übersicht!R$2:R$30)/((Übersicht!R$2:R$30='Pro Gruppe'!$A$1)),ROW()-2)-1,1),"")</f>
        <v/>
      </c>
      <c r="Q8" t="str">
        <f>IFERROR(INDEX(Übersicht!$A$2:$A$26, _xlfn.AGGREGATE(15,6,ROW(Übersicht!S$3:S$30)/((Übersicht!S$3:S$30='Pro Gruppe'!$A$1)),ROW()-2)-1,1),"")</f>
        <v/>
      </c>
      <c r="R8" t="str">
        <f>IFERROR(INDEX(Übersicht!$A$2:$A$26, _xlfn.AGGREGATE(15,6,ROW(Übersicht!T$2:T$30)/((Übersicht!T$2:T$30='Pro Gruppe'!$A$1)),ROW()-2)-1,1),"")</f>
        <v/>
      </c>
      <c r="S8" t="str">
        <f>IFERROR(INDEX(Übersicht!$A$2:$A$26, _xlfn.AGGREGATE(15,6,ROW(Übersicht!U$2:U$30)/((Übersicht!U$2:U$30='Pro Gruppe'!$A$1)),ROW()-2)-1,1),"")</f>
        <v/>
      </c>
      <c r="T8" t="str">
        <f>IFERROR(INDEX(Übersicht!$A$2:$A$26, _xlfn.AGGREGATE(15,6,ROW(Übersicht!V$2:V$30)/((Übersicht!V$2:V$30='Pro Gruppe'!$A$1)),ROW()-2)-1,1),"")</f>
        <v/>
      </c>
      <c r="U8" t="str">
        <f>IFERROR(INDEX(Übersicht!$A$2:$A$26, _xlfn.AGGREGATE(15,6,ROW(Übersicht!W$2:W$30)/((Übersicht!W$2:W$30='Pro Gruppe'!$A$1)),ROW()-2)-1,1),"")</f>
        <v/>
      </c>
      <c r="V8" t="str">
        <f>IFERROR(INDEX(Übersicht!$A$2:$A$26, _xlfn.AGGREGATE(15,6,ROW(Übersicht!X$2:X$30)/((Übersicht!X$2:X$30='Pro Gruppe'!$A$1)),ROW()-2)-1,1),"")</f>
        <v/>
      </c>
      <c r="W8" t="str">
        <f>IFERROR(INDEX(Übersicht!$A$2:$A$26, _xlfn.AGGREGATE(15,6,ROW(Übersicht!Y$2:Y$30)/((Übersicht!Y$2:Y$30='Pro Gruppe'!$A$1)),ROW()-2)-1,1),"")</f>
        <v/>
      </c>
      <c r="X8" t="str">
        <f>IFERROR(INDEX(Übersicht!$A$2:$A$26, _xlfn.AGGREGATE(15,6,ROW(Übersicht!Z$2:Z$30)/((Übersicht!Z$2:Z$30='Pro Gruppe'!$A$1)),ROW()-2)-1,1),"")</f>
        <v/>
      </c>
      <c r="Y8" t="str">
        <f>IFERROR(INDEX(Übersicht!$A$2:$A$26, _xlfn.AGGREGATE(15,6,ROW(Übersicht!AA$2:AA$30)/((Übersicht!AA$2:AA$30='Pro Gruppe'!$A$1)),ROW()-2)-1,1),"")</f>
        <v/>
      </c>
      <c r="Z8" t="str">
        <f>IFERROR(INDEX(Übersicht!$A$2:$A$26, _xlfn.AGGREGATE(15,6,ROW(Übersicht!AB$2:AB$30)/((Übersicht!AB$2:AB$30='Pro Gruppe'!$A$1)),ROW()-2)-1,1),"")</f>
        <v/>
      </c>
      <c r="AA8" t="str">
        <f>IFERROR(INDEX(Übersicht!$A$2:$A$26, _xlfn.AGGREGATE(15,6,ROW(Übersicht!AC$2:AC$30)/((Übersicht!AC$2:AC$30='Pro Gruppe'!$A$1)),ROW()-2)-1,1),"")</f>
        <v/>
      </c>
      <c r="AB8" t="str">
        <f>IFERROR(INDEX(Übersicht!$A$2:$A$26, _xlfn.AGGREGATE(15,6,ROW(Übersicht!AD$2:AD$30)/((Übersicht!AD$2:AD$30='Pro Gruppe'!$A$1)),ROW()-2)-1,1),"")</f>
        <v/>
      </c>
      <c r="AC8" t="str">
        <f>IFERROR(INDEX(Übersicht!$A$2:$A$26, _xlfn.AGGREGATE(15,6,ROW(Übersicht!AE$2:AE$30)/((Übersicht!AE$2:AE$30='Pro Gruppe'!$A$1)),ROW()-2)-1,1),"")</f>
        <v/>
      </c>
      <c r="AD8" t="str">
        <f>IFERROR(INDEX(Übersicht!$A$2:$A$26, _xlfn.AGGREGATE(15,6,ROW(Übersicht!AF$2:AF$30)/((Übersicht!AF$2:AF$30='Pro Gruppe'!$A$1)),ROW()-2)-1,1),"")</f>
        <v/>
      </c>
      <c r="AE8" t="str">
        <f>IFERROR(INDEX(Übersicht!$A$2:$A$26, _xlfn.AGGREGATE(15,6,ROW(Übersicht!AG$2:AG$30)/((Übersicht!AG$2:AG$30='Pro Gruppe'!$A$1)),ROW()-2)-1,1),"")</f>
        <v/>
      </c>
      <c r="AF8" t="str">
        <f>IFERROR(INDEX(Übersicht!$A$2:$A$26, _xlfn.AGGREGATE(15,6,ROW(Übersicht!AH$2:AH$30)/((Übersicht!AH$2:AH$30='Pro Gruppe'!$A$1)),ROW()-2)-1,1),"")</f>
        <v/>
      </c>
      <c r="AG8" t="str">
        <f>IFERROR(INDEX(Übersicht!$A$2:$A$26, _xlfn.AGGREGATE(15,6,ROW(Übersicht!AI$2:AI$30)/((Übersicht!AI$2:AI$30='Pro Gruppe'!$A$1)),ROW()-2)-1,1),"")</f>
        <v/>
      </c>
      <c r="AH8" t="str">
        <f>IFERROR(INDEX(Übersicht!$A$2:$A$26, _xlfn.AGGREGATE(15,6,ROW(Übersicht!AJ$2:AJ$30)/((Übersicht!AJ$2:AJ$30='Pro Gruppe'!$A$1)),ROW()-2)-1,1),"")</f>
        <v/>
      </c>
      <c r="AI8" t="str">
        <f>IFERROR(INDEX(Übersicht!$A$2:$A$26, _xlfn.AGGREGATE(15,6,ROW(Übersicht!AK$2:AK$30)/((Übersicht!AK$2:AK$30='Pro Gruppe'!$A$1)),ROW()-2)-1,1),"")</f>
        <v/>
      </c>
      <c r="AJ8" t="str">
        <f>IFERROR(INDEX(Übersicht!$A$2:$A$26, _xlfn.AGGREGATE(15,6,ROW(Übersicht!AL$2:AL$30)/((Übersicht!AL$2:AL$30='Pro Gruppe'!$A$1)),ROW()-2)-1,1),"")</f>
        <v/>
      </c>
      <c r="AK8" t="str">
        <f>IFERROR(INDEX(Übersicht!$A$2:$A$26, _xlfn.AGGREGATE(15,6,ROW(Übersicht!AM$2:AM$30)/((Übersicht!AM$2:AM$30='Pro Gruppe'!$A$1)),ROW()-2)-1,1),"")</f>
        <v/>
      </c>
      <c r="AL8" t="str">
        <f>IFERROR(INDEX(Übersicht!$A$2:$A$26, _xlfn.AGGREGATE(15,6,ROW(Übersicht!AN$2:AN$30)/((Übersicht!AN$2:AN$30='Pro Gruppe'!$A$1)),ROW()-2)-1,1),"")</f>
        <v/>
      </c>
      <c r="AM8" t="str">
        <f>IFERROR(INDEX(Übersicht!$A$2:$A$26, _xlfn.AGGREGATE(15,6,ROW(Übersicht!AO$2:AO$30)/((Übersicht!AO$2:AO$30='Pro Gruppe'!$A$1)),ROW()-2)-1,1),"")</f>
        <v/>
      </c>
      <c r="AN8" t="str">
        <f>IFERROR(INDEX(Übersicht!$A$2:$A$26, _xlfn.AGGREGATE(15,6,ROW(Übersicht!AP$2:AP$30)/((Übersicht!AP$2:AP$30='Pro Gruppe'!$A$1)),ROW()-2)-1,1),"")</f>
        <v/>
      </c>
      <c r="AO8" t="str">
        <f>IFERROR(INDEX(Übersicht!$A$2:$A$26, _xlfn.AGGREGATE(15,6,ROW(Übersicht!AQ$2:AQ$30)/((Übersicht!AQ$2:AQ$30='Pro Gruppe'!$A$1)),ROW()-2)-1,1),"")</f>
        <v/>
      </c>
      <c r="AP8" t="str">
        <f>IFERROR(INDEX(Übersicht!$A$2:$A$26, _xlfn.AGGREGATE(15,6,ROW(Übersicht!AR$2:AR$30)/((Übersicht!AR$2:AR$30='Pro Gruppe'!$A$1)),ROW()-2)-1,1),"")</f>
        <v/>
      </c>
      <c r="AQ8" t="str">
        <f>IFERROR(INDEX(Übersicht!$A$2:$A$26, _xlfn.AGGREGATE(15,6,ROW(Übersicht!AS$2:AS$30)/((Übersicht!AS$2:AS$30='Pro Gruppe'!$A$1)),ROW()-2)-1,1),"")</f>
        <v/>
      </c>
      <c r="AR8" t="str">
        <f>IFERROR(INDEX(Übersicht!$A$2:$A$26, _xlfn.AGGREGATE(15,6,ROW(Übersicht!AT$2:AT$30)/((Übersicht!AT$2:AT$30='Pro Gruppe'!$A$1)),ROW()-2)-1,1),"")</f>
        <v/>
      </c>
      <c r="AS8" t="str">
        <f>IFERROR(INDEX(Übersicht!$A$2:$A$26, _xlfn.AGGREGATE(15,6,ROW(Übersicht!AU$2:AU$30)/((Übersicht!AU$2:AU$30='Pro Gruppe'!$A$1)),ROW()-2)-1,1),"")</f>
        <v/>
      </c>
      <c r="AT8" t="str">
        <f>IFERROR(INDEX(Übersicht!$A$2:$A$26, _xlfn.AGGREGATE(15,6,ROW(Übersicht!AV$2:AV$30)/((Übersicht!AV$2:AV$30='Pro Gruppe'!$A$1)),ROW()-2)-1,1),"")</f>
        <v/>
      </c>
      <c r="AU8" t="str">
        <f>IFERROR(INDEX(Übersicht!$A$2:$A$26, _xlfn.AGGREGATE(15,6,ROW(Übersicht!AW$2:AW$30)/((Übersicht!AW$2:AW$30='Pro Gruppe'!$A$1)),ROW()-2)-1,1),"")</f>
        <v/>
      </c>
      <c r="AV8" t="str">
        <f>IFERROR(INDEX(Übersicht!$A$2:$A$26, _xlfn.AGGREGATE(15,6,ROW(Übersicht!AX$2:AX$30)/((Übersicht!AX$2:AX$30='Pro Gruppe'!$A$1)),ROW()-2)-1,1),"")</f>
        <v/>
      </c>
      <c r="AW8" t="str">
        <f>IFERROR(INDEX(Übersicht!$A$2:$A$26, _xlfn.AGGREGATE(15,6,ROW(Übersicht!AY$2:AY$30)/((Übersicht!AY$2:AY$30='Pro Gruppe'!$A$1)),ROW()-2)-1,1),"")</f>
        <v/>
      </c>
      <c r="AX8" t="str">
        <f>IFERROR(INDEX(Übersicht!$A$2:$A$26, _xlfn.AGGREGATE(15,6,ROW(Übersicht!AZ$2:AZ$30)/((Übersicht!AZ$2:AZ$30='Pro Gruppe'!$A$1)),ROW()-2)-1,1),"")</f>
        <v/>
      </c>
      <c r="AY8" t="str">
        <f>IFERROR(INDEX(Übersicht!$A$2:$A$26, _xlfn.AGGREGATE(15,6,ROW(Übersicht!BA$2:BA$30)/((Übersicht!BA$2:BA$30='Pro Gruppe'!$A$1)),ROW()-2)-1,1),"")</f>
        <v/>
      </c>
      <c r="AZ8" t="str">
        <f>IFERROR(INDEX(Übersicht!$A$2:$A$26, _xlfn.AGGREGATE(15,6,ROW(Übersicht!BB$2:BB$30)/((Übersicht!BB$2:BB$30='Pro Gruppe'!$A$1)),ROW()-2)-1,1),"")</f>
        <v/>
      </c>
    </row>
    <row r="9" spans="1:52">
      <c r="A9" t="str">
        <f>IFERROR(INDEX(Übersicht!$A$2:$A$26, _xlfn.AGGREGATE(15,6,ROW(Übersicht!$C$2:$C$30)/((Übersicht!$C$2:$C$30='Pro Gruppe'!$A$1)),ROW()-2)-1,1),"")</f>
        <v/>
      </c>
      <c r="B9" t="str">
        <f>IFERROR(INDEX(Übersicht!$A$2:$A$26, _xlfn.AGGREGATE(15,6,ROW(Übersicht!$D$2:D$30)/((Übersicht!$D$2:$D$30='Pro Gruppe'!$A$1)),ROW()-2)-1,1),"")</f>
        <v/>
      </c>
      <c r="C9" t="str">
        <f>IFERROR(INDEX(Übersicht!$A$2:$A$26, _xlfn.AGGREGATE(15,6,ROW(Übersicht!$E$2:$E$30)/((Übersicht!$E$2:$E$30='Pro Gruppe'!$A$1)),ROW()-2)-1,1),"")</f>
        <v/>
      </c>
      <c r="D9" t="str">
        <f>IFERROR(INDEX(Übersicht!$A$2:$A$26, _xlfn.AGGREGATE(15,6,ROW(Übersicht!F$2:F$30)/((Übersicht!F$2:F$30='Pro Gruppe'!$A$1)),ROW()-2)-1,1),"")</f>
        <v/>
      </c>
      <c r="E9" t="str">
        <f>IFERROR(INDEX(Übersicht!$A$2:$A$26, _xlfn.AGGREGATE(15,6,ROW(Übersicht!G$2:G$30)/((Übersicht!G$2:G$30='Pro Gruppe'!$A$1)),ROW()-2)-1,1),"")</f>
        <v/>
      </c>
      <c r="F9" t="str">
        <f>IFERROR(INDEX(Übersicht!$A$2:$A$26, _xlfn.AGGREGATE(15,6,ROW(Übersicht!H$2:H$30)/((Übersicht!H$2:H$30='Pro Gruppe'!$A$1)),ROW()-2)-1,1),"")</f>
        <v/>
      </c>
      <c r="G9" t="str">
        <f>IFERROR(INDEX(Übersicht!$A$2:$A$26, _xlfn.AGGREGATE(15,6,ROW(Übersicht!I$2:I$30)/((Übersicht!I$2:I$30='Pro Gruppe'!$A$1)),ROW()-2)-1,1),"")</f>
        <v/>
      </c>
      <c r="H9" t="str">
        <f>IFERROR(INDEX(Übersicht!$A$2:$A$26, _xlfn.AGGREGATE(15,6,ROW(Übersicht!J$2:J$30)/((Übersicht!J$2:J$30='Pro Gruppe'!$A$1)),ROW()-2)-1,1),"")</f>
        <v/>
      </c>
      <c r="I9" t="str">
        <f>IFERROR(INDEX(Übersicht!$A$2:$A$26, _xlfn.AGGREGATE(15,6,ROW(Übersicht!K$2:K$30)/((Übersicht!K$2:K$30='Pro Gruppe'!$A$1)),ROW()-2)-1,1),"")</f>
        <v/>
      </c>
      <c r="J9" t="str">
        <f>IFERROR(INDEX(Übersicht!$A$2:$A$26, _xlfn.AGGREGATE(15,6,ROW(Übersicht!L$2:L$30)/((Übersicht!L$2:L$30='Pro Gruppe'!$A$1)),ROW()-2)-1,1),"")</f>
        <v/>
      </c>
      <c r="K9" t="str">
        <f>IFERROR(INDEX(Übersicht!$A$2:$A$26, _xlfn.AGGREGATE(15,6,ROW(Übersicht!M$2:M$30)/((Übersicht!M$2:M$30='Pro Gruppe'!$A$1)),ROW()-2)-1,1),"")</f>
        <v/>
      </c>
      <c r="L9" t="str">
        <f>IFERROR(INDEX(Übersicht!$A$2:$A$26, _xlfn.AGGREGATE(15,6,ROW(Übersicht!N$2:N$30)/((Übersicht!N$2:N$30='Pro Gruppe'!$A$1)),ROW()-2)-1,1),"")</f>
        <v/>
      </c>
      <c r="M9" t="str">
        <f>IFERROR(INDEX(Übersicht!$A$2:$A$26, _xlfn.AGGREGATE(15,6,ROW(Übersicht!O$2:O$30)/((Übersicht!O$2:O$30='Pro Gruppe'!$A$1)),ROW()-2)-1,1),"")</f>
        <v/>
      </c>
      <c r="N9" t="str">
        <f>IFERROR(INDEX(Übersicht!$A$2:$A$26, _xlfn.AGGREGATE(15,6,ROW(Übersicht!P$2:P$30)/((Übersicht!P$2:P$30='Pro Gruppe'!$A$1)),ROW()-2)-1,1),"")</f>
        <v/>
      </c>
      <c r="O9" t="str">
        <f>IFERROR(INDEX(Übersicht!$A$2:$A$26, _xlfn.AGGREGATE(15,6,ROW(Übersicht!Q$2:Q$30)/((Übersicht!Q$2:Q$30='Pro Gruppe'!$A$1)),ROW()-2)-1,1),"")</f>
        <v/>
      </c>
      <c r="P9" t="str">
        <f>IFERROR(INDEX(Übersicht!$A$2:$A$26, _xlfn.AGGREGATE(15,6,ROW(Übersicht!R$2:R$30)/((Übersicht!R$2:R$30='Pro Gruppe'!$A$1)),ROW()-2)-1,1),"")</f>
        <v/>
      </c>
      <c r="Q9" t="str">
        <f>IFERROR(INDEX(Übersicht!$A$2:$A$26, _xlfn.AGGREGATE(15,6,ROW(Übersicht!S$3:S$30)/((Übersicht!S$3:S$30='Pro Gruppe'!$A$1)),ROW()-2)-1,1),"")</f>
        <v/>
      </c>
      <c r="R9" t="str">
        <f>IFERROR(INDEX(Übersicht!$A$2:$A$26, _xlfn.AGGREGATE(15,6,ROW(Übersicht!T$2:T$30)/((Übersicht!T$2:T$30='Pro Gruppe'!$A$1)),ROW()-2)-1,1),"")</f>
        <v/>
      </c>
      <c r="S9" t="str">
        <f>IFERROR(INDEX(Übersicht!$A$2:$A$26, _xlfn.AGGREGATE(15,6,ROW(Übersicht!U$2:U$30)/((Übersicht!U$2:U$30='Pro Gruppe'!$A$1)),ROW()-2)-1,1),"")</f>
        <v/>
      </c>
      <c r="T9" t="str">
        <f>IFERROR(INDEX(Übersicht!$A$2:$A$26, _xlfn.AGGREGATE(15,6,ROW(Übersicht!V$2:V$30)/((Übersicht!V$2:V$30='Pro Gruppe'!$A$1)),ROW()-2)-1,1),"")</f>
        <v/>
      </c>
      <c r="U9" t="str">
        <f>IFERROR(INDEX(Übersicht!$A$2:$A$26, _xlfn.AGGREGATE(15,6,ROW(Übersicht!W$2:W$30)/((Übersicht!W$2:W$30='Pro Gruppe'!$A$1)),ROW()-2)-1,1),"")</f>
        <v/>
      </c>
      <c r="V9" t="str">
        <f>IFERROR(INDEX(Übersicht!$A$2:$A$26, _xlfn.AGGREGATE(15,6,ROW(Übersicht!X$2:X$30)/((Übersicht!X$2:X$30='Pro Gruppe'!$A$1)),ROW()-2)-1,1),"")</f>
        <v/>
      </c>
      <c r="W9" t="str">
        <f>IFERROR(INDEX(Übersicht!$A$2:$A$26, _xlfn.AGGREGATE(15,6,ROW(Übersicht!Y$2:Y$30)/((Übersicht!Y$2:Y$30='Pro Gruppe'!$A$1)),ROW()-2)-1,1),"")</f>
        <v/>
      </c>
      <c r="X9" t="str">
        <f>IFERROR(INDEX(Übersicht!$A$2:$A$26, _xlfn.AGGREGATE(15,6,ROW(Übersicht!Z$2:Z$30)/((Übersicht!Z$2:Z$30='Pro Gruppe'!$A$1)),ROW()-2)-1,1),"")</f>
        <v/>
      </c>
      <c r="Y9" t="str">
        <f>IFERROR(INDEX(Übersicht!$A$2:$A$26, _xlfn.AGGREGATE(15,6,ROW(Übersicht!AA$2:AA$30)/((Übersicht!AA$2:AA$30='Pro Gruppe'!$A$1)),ROW()-2)-1,1),"")</f>
        <v/>
      </c>
      <c r="Z9" t="str">
        <f>IFERROR(INDEX(Übersicht!$A$2:$A$26, _xlfn.AGGREGATE(15,6,ROW(Übersicht!AB$2:AB$30)/((Übersicht!AB$2:AB$30='Pro Gruppe'!$A$1)),ROW()-2)-1,1),"")</f>
        <v/>
      </c>
      <c r="AA9" t="str">
        <f>IFERROR(INDEX(Übersicht!$A$2:$A$26, _xlfn.AGGREGATE(15,6,ROW(Übersicht!AC$2:AC$30)/((Übersicht!AC$2:AC$30='Pro Gruppe'!$A$1)),ROW()-2)-1,1),"")</f>
        <v/>
      </c>
      <c r="AB9" t="str">
        <f>IFERROR(INDEX(Übersicht!$A$2:$A$26, _xlfn.AGGREGATE(15,6,ROW(Übersicht!AD$2:AD$30)/((Übersicht!AD$2:AD$30='Pro Gruppe'!$A$1)),ROW()-2)-1,1),"")</f>
        <v/>
      </c>
      <c r="AC9" t="str">
        <f>IFERROR(INDEX(Übersicht!$A$2:$A$26, _xlfn.AGGREGATE(15,6,ROW(Übersicht!AE$2:AE$30)/((Übersicht!AE$2:AE$30='Pro Gruppe'!$A$1)),ROW()-2)-1,1),"")</f>
        <v/>
      </c>
      <c r="AD9" t="str">
        <f>IFERROR(INDEX(Übersicht!$A$2:$A$26, _xlfn.AGGREGATE(15,6,ROW(Übersicht!AF$2:AF$30)/((Übersicht!AF$2:AF$30='Pro Gruppe'!$A$1)),ROW()-2)-1,1),"")</f>
        <v/>
      </c>
      <c r="AE9" t="str">
        <f>IFERROR(INDEX(Übersicht!$A$2:$A$26, _xlfn.AGGREGATE(15,6,ROW(Übersicht!AG$2:AG$30)/((Übersicht!AG$2:AG$30='Pro Gruppe'!$A$1)),ROW()-2)-1,1),"")</f>
        <v/>
      </c>
      <c r="AF9" t="str">
        <f>IFERROR(INDEX(Übersicht!$A$2:$A$26, _xlfn.AGGREGATE(15,6,ROW(Übersicht!AH$2:AH$30)/((Übersicht!AH$2:AH$30='Pro Gruppe'!$A$1)),ROW()-2)-1,1),"")</f>
        <v/>
      </c>
      <c r="AG9" t="str">
        <f>IFERROR(INDEX(Übersicht!$A$2:$A$26, _xlfn.AGGREGATE(15,6,ROW(Übersicht!AI$2:AI$30)/((Übersicht!AI$2:AI$30='Pro Gruppe'!$A$1)),ROW()-2)-1,1),"")</f>
        <v/>
      </c>
      <c r="AH9" t="str">
        <f>IFERROR(INDEX(Übersicht!$A$2:$A$26, _xlfn.AGGREGATE(15,6,ROW(Übersicht!AJ$2:AJ$30)/((Übersicht!AJ$2:AJ$30='Pro Gruppe'!$A$1)),ROW()-2)-1,1),"")</f>
        <v/>
      </c>
      <c r="AI9" t="str">
        <f>IFERROR(INDEX(Übersicht!$A$2:$A$26, _xlfn.AGGREGATE(15,6,ROW(Übersicht!AK$2:AK$30)/((Übersicht!AK$2:AK$30='Pro Gruppe'!$A$1)),ROW()-2)-1,1),"")</f>
        <v/>
      </c>
      <c r="AJ9" t="str">
        <f>IFERROR(INDEX(Übersicht!$A$2:$A$26, _xlfn.AGGREGATE(15,6,ROW(Übersicht!AL$2:AL$30)/((Übersicht!AL$2:AL$30='Pro Gruppe'!$A$1)),ROW()-2)-1,1),"")</f>
        <v/>
      </c>
      <c r="AK9" t="str">
        <f>IFERROR(INDEX(Übersicht!$A$2:$A$26, _xlfn.AGGREGATE(15,6,ROW(Übersicht!AM$2:AM$30)/((Übersicht!AM$2:AM$30='Pro Gruppe'!$A$1)),ROW()-2)-1,1),"")</f>
        <v/>
      </c>
      <c r="AL9" t="str">
        <f>IFERROR(INDEX(Übersicht!$A$2:$A$26, _xlfn.AGGREGATE(15,6,ROW(Übersicht!AN$2:AN$30)/((Übersicht!AN$2:AN$30='Pro Gruppe'!$A$1)),ROW()-2)-1,1),"")</f>
        <v/>
      </c>
      <c r="AM9" t="str">
        <f>IFERROR(INDEX(Übersicht!$A$2:$A$26, _xlfn.AGGREGATE(15,6,ROW(Übersicht!AO$2:AO$30)/((Übersicht!AO$2:AO$30='Pro Gruppe'!$A$1)),ROW()-2)-1,1),"")</f>
        <v/>
      </c>
      <c r="AN9" t="str">
        <f>IFERROR(INDEX(Übersicht!$A$2:$A$26, _xlfn.AGGREGATE(15,6,ROW(Übersicht!AP$2:AP$30)/((Übersicht!AP$2:AP$30='Pro Gruppe'!$A$1)),ROW()-2)-1,1),"")</f>
        <v/>
      </c>
      <c r="AO9" t="str">
        <f>IFERROR(INDEX(Übersicht!$A$2:$A$26, _xlfn.AGGREGATE(15,6,ROW(Übersicht!AQ$2:AQ$30)/((Übersicht!AQ$2:AQ$30='Pro Gruppe'!$A$1)),ROW()-2)-1,1),"")</f>
        <v/>
      </c>
      <c r="AP9" t="str">
        <f>IFERROR(INDEX(Übersicht!$A$2:$A$26, _xlfn.AGGREGATE(15,6,ROW(Übersicht!AR$2:AR$30)/((Übersicht!AR$2:AR$30='Pro Gruppe'!$A$1)),ROW()-2)-1,1),"")</f>
        <v/>
      </c>
      <c r="AQ9" t="str">
        <f>IFERROR(INDEX(Übersicht!$A$2:$A$26, _xlfn.AGGREGATE(15,6,ROW(Übersicht!AS$2:AS$30)/((Übersicht!AS$2:AS$30='Pro Gruppe'!$A$1)),ROW()-2)-1,1),"")</f>
        <v/>
      </c>
      <c r="AR9" t="str">
        <f>IFERROR(INDEX(Übersicht!$A$2:$A$26, _xlfn.AGGREGATE(15,6,ROW(Übersicht!AT$2:AT$30)/((Übersicht!AT$2:AT$30='Pro Gruppe'!$A$1)),ROW()-2)-1,1),"")</f>
        <v/>
      </c>
      <c r="AS9" t="str">
        <f>IFERROR(INDEX(Übersicht!$A$2:$A$26, _xlfn.AGGREGATE(15,6,ROW(Übersicht!AU$2:AU$30)/((Übersicht!AU$2:AU$30='Pro Gruppe'!$A$1)),ROW()-2)-1,1),"")</f>
        <v/>
      </c>
      <c r="AT9" t="str">
        <f>IFERROR(INDEX(Übersicht!$A$2:$A$26, _xlfn.AGGREGATE(15,6,ROW(Übersicht!AV$2:AV$30)/((Übersicht!AV$2:AV$30='Pro Gruppe'!$A$1)),ROW()-2)-1,1),"")</f>
        <v/>
      </c>
      <c r="AU9" t="str">
        <f>IFERROR(INDEX(Übersicht!$A$2:$A$26, _xlfn.AGGREGATE(15,6,ROW(Übersicht!AW$2:AW$30)/((Übersicht!AW$2:AW$30='Pro Gruppe'!$A$1)),ROW()-2)-1,1),"")</f>
        <v/>
      </c>
      <c r="AV9" t="str">
        <f>IFERROR(INDEX(Übersicht!$A$2:$A$26, _xlfn.AGGREGATE(15,6,ROW(Übersicht!AX$2:AX$30)/((Übersicht!AX$2:AX$30='Pro Gruppe'!$A$1)),ROW()-2)-1,1),"")</f>
        <v/>
      </c>
      <c r="AW9" t="str">
        <f>IFERROR(INDEX(Übersicht!$A$2:$A$26, _xlfn.AGGREGATE(15,6,ROW(Übersicht!AY$2:AY$30)/((Übersicht!AY$2:AY$30='Pro Gruppe'!$A$1)),ROW()-2)-1,1),"")</f>
        <v/>
      </c>
      <c r="AX9" t="str">
        <f>IFERROR(INDEX(Übersicht!$A$2:$A$26, _xlfn.AGGREGATE(15,6,ROW(Übersicht!AZ$2:AZ$30)/((Übersicht!AZ$2:AZ$30='Pro Gruppe'!$A$1)),ROW()-2)-1,1),"")</f>
        <v/>
      </c>
      <c r="AY9" t="str">
        <f>IFERROR(INDEX(Übersicht!$A$2:$A$26, _xlfn.AGGREGATE(15,6,ROW(Übersicht!BA$2:BA$30)/((Übersicht!BA$2:BA$30='Pro Gruppe'!$A$1)),ROW()-2)-1,1),"")</f>
        <v/>
      </c>
      <c r="AZ9" t="str">
        <f>IFERROR(INDEX(Übersicht!$A$2:$A$26, _xlfn.AGGREGATE(15,6,ROW(Übersicht!BB$2:BB$30)/((Übersicht!BB$2:BB$30='Pro Gruppe'!$A$1)),ROW()-2)-1,1),"")</f>
        <v/>
      </c>
    </row>
    <row r="10" spans="1:52">
      <c r="A10" t="str">
        <f>IFERROR(INDEX(Übersicht!$A$2:$A$26, _xlfn.AGGREGATE(15,6,ROW(Übersicht!$C$2:$C$30)/((Übersicht!$C$2:$C$30='Pro Gruppe'!$A$1)),ROW()-2)-1,1),"")</f>
        <v/>
      </c>
      <c r="B10" t="str">
        <f>IFERROR(INDEX(Übersicht!$A$2:$A$26, _xlfn.AGGREGATE(15,6,ROW(Übersicht!$D$2:D$30)/((Übersicht!$D$2:$D$30='Pro Gruppe'!$A$1)),ROW()-2)-1,1),"")</f>
        <v/>
      </c>
      <c r="C10" t="str">
        <f>IFERROR(INDEX(Übersicht!$A$2:$A$26, _xlfn.AGGREGATE(15,6,ROW(Übersicht!$E$2:$E$30)/((Übersicht!$E$2:$E$30='Pro Gruppe'!$A$1)),ROW()-2)-1,1),"")</f>
        <v/>
      </c>
      <c r="D10" t="str">
        <f>IFERROR(INDEX(Übersicht!$A$2:$A$26, _xlfn.AGGREGATE(15,6,ROW(Übersicht!F$2:F$30)/((Übersicht!F$2:F$30='Pro Gruppe'!$A$1)),ROW()-2)-1,1),"")</f>
        <v/>
      </c>
      <c r="E10" t="str">
        <f>IFERROR(INDEX(Übersicht!$A$2:$A$26, _xlfn.AGGREGATE(15,6,ROW(Übersicht!G$2:G$30)/((Übersicht!G$2:G$30='Pro Gruppe'!$A$1)),ROW()-2)-1,1),"")</f>
        <v/>
      </c>
      <c r="F10" t="str">
        <f>IFERROR(INDEX(Übersicht!$A$2:$A$26, _xlfn.AGGREGATE(15,6,ROW(Übersicht!H$2:H$30)/((Übersicht!H$2:H$30='Pro Gruppe'!$A$1)),ROW()-2)-1,1),"")</f>
        <v/>
      </c>
      <c r="G10" t="str">
        <f>IFERROR(INDEX(Übersicht!$A$2:$A$26, _xlfn.AGGREGATE(15,6,ROW(Übersicht!I$2:I$30)/((Übersicht!I$2:I$30='Pro Gruppe'!$A$1)),ROW()-2)-1,1),"")</f>
        <v/>
      </c>
      <c r="H10" t="str">
        <f>IFERROR(INDEX(Übersicht!$A$2:$A$26, _xlfn.AGGREGATE(15,6,ROW(Übersicht!J$2:J$30)/((Übersicht!J$2:J$30='Pro Gruppe'!$A$1)),ROW()-2)-1,1),"")</f>
        <v/>
      </c>
      <c r="I10" t="str">
        <f>IFERROR(INDEX(Übersicht!$A$2:$A$26, _xlfn.AGGREGATE(15,6,ROW(Übersicht!K$2:K$30)/((Übersicht!K$2:K$30='Pro Gruppe'!$A$1)),ROW()-2)-1,1),"")</f>
        <v/>
      </c>
      <c r="J10" t="str">
        <f>IFERROR(INDEX(Übersicht!$A$2:$A$26, _xlfn.AGGREGATE(15,6,ROW(Übersicht!L$2:L$30)/((Übersicht!L$2:L$30='Pro Gruppe'!$A$1)),ROW()-2)-1,1),"")</f>
        <v/>
      </c>
      <c r="K10" t="str">
        <f>IFERROR(INDEX(Übersicht!$A$2:$A$26, _xlfn.AGGREGATE(15,6,ROW(Übersicht!M$2:M$30)/((Übersicht!M$2:M$30='Pro Gruppe'!$A$1)),ROW()-2)-1,1),"")</f>
        <v/>
      </c>
      <c r="L10" t="str">
        <f>IFERROR(INDEX(Übersicht!$A$2:$A$26, _xlfn.AGGREGATE(15,6,ROW(Übersicht!N$2:N$30)/((Übersicht!N$2:N$30='Pro Gruppe'!$A$1)),ROW()-2)-1,1),"")</f>
        <v/>
      </c>
      <c r="M10" t="str">
        <f>IFERROR(INDEX(Übersicht!$A$2:$A$26, _xlfn.AGGREGATE(15,6,ROW(Übersicht!O$2:O$30)/((Übersicht!O$2:O$30='Pro Gruppe'!$A$1)),ROW()-2)-1,1),"")</f>
        <v/>
      </c>
      <c r="N10" t="str">
        <f>IFERROR(INDEX(Übersicht!$A$2:$A$26, _xlfn.AGGREGATE(15,6,ROW(Übersicht!P$2:P$30)/((Übersicht!P$2:P$30='Pro Gruppe'!$A$1)),ROW()-2)-1,1),"")</f>
        <v/>
      </c>
      <c r="O10" t="str">
        <f>IFERROR(INDEX(Übersicht!$A$2:$A$26, _xlfn.AGGREGATE(15,6,ROW(Übersicht!Q$2:Q$30)/((Übersicht!Q$2:Q$30='Pro Gruppe'!$A$1)),ROW()-2)-1,1),"")</f>
        <v/>
      </c>
      <c r="P10" t="str">
        <f>IFERROR(INDEX(Übersicht!$A$2:$A$26, _xlfn.AGGREGATE(15,6,ROW(Übersicht!R$2:R$30)/((Übersicht!R$2:R$30='Pro Gruppe'!$A$1)),ROW()-2)-1,1),"")</f>
        <v/>
      </c>
      <c r="Q10" t="str">
        <f>IFERROR(INDEX(Übersicht!$A$2:$A$26, _xlfn.AGGREGATE(15,6,ROW(Übersicht!S$3:S$30)/((Übersicht!S$3:S$30='Pro Gruppe'!$A$1)),ROW()-2)-1,1),"")</f>
        <v/>
      </c>
      <c r="R10" t="str">
        <f>IFERROR(INDEX(Übersicht!$A$2:$A$26, _xlfn.AGGREGATE(15,6,ROW(Übersicht!T$2:T$30)/((Übersicht!T$2:T$30='Pro Gruppe'!$A$1)),ROW()-2)-1,1),"")</f>
        <v/>
      </c>
      <c r="S10" t="str">
        <f>IFERROR(INDEX(Übersicht!$A$2:$A$26, _xlfn.AGGREGATE(15,6,ROW(Übersicht!U$2:U$30)/((Übersicht!U$2:U$30='Pro Gruppe'!$A$1)),ROW()-2)-1,1),"")</f>
        <v/>
      </c>
      <c r="T10" t="str">
        <f>IFERROR(INDEX(Übersicht!$A$2:$A$26, _xlfn.AGGREGATE(15,6,ROW(Übersicht!V$2:V$30)/((Übersicht!V$2:V$30='Pro Gruppe'!$A$1)),ROW()-2)-1,1),"")</f>
        <v/>
      </c>
      <c r="U10" t="str">
        <f>IFERROR(INDEX(Übersicht!$A$2:$A$26, _xlfn.AGGREGATE(15,6,ROW(Übersicht!W$2:W$30)/((Übersicht!W$2:W$30='Pro Gruppe'!$A$1)),ROW()-2)-1,1),"")</f>
        <v/>
      </c>
      <c r="V10" t="str">
        <f>IFERROR(INDEX(Übersicht!$A$2:$A$26, _xlfn.AGGREGATE(15,6,ROW(Übersicht!X$2:X$30)/((Übersicht!X$2:X$30='Pro Gruppe'!$A$1)),ROW()-2)-1,1),"")</f>
        <v/>
      </c>
      <c r="W10" t="str">
        <f>IFERROR(INDEX(Übersicht!$A$2:$A$26, _xlfn.AGGREGATE(15,6,ROW(Übersicht!Y$2:Y$30)/((Übersicht!Y$2:Y$30='Pro Gruppe'!$A$1)),ROW()-2)-1,1),"")</f>
        <v/>
      </c>
      <c r="X10" t="str">
        <f>IFERROR(INDEX(Übersicht!$A$2:$A$26, _xlfn.AGGREGATE(15,6,ROW(Übersicht!Z$2:Z$30)/((Übersicht!Z$2:Z$30='Pro Gruppe'!$A$1)),ROW()-2)-1,1),"")</f>
        <v/>
      </c>
      <c r="Y10" t="str">
        <f>IFERROR(INDEX(Übersicht!$A$2:$A$26, _xlfn.AGGREGATE(15,6,ROW(Übersicht!AA$2:AA$30)/((Übersicht!AA$2:AA$30='Pro Gruppe'!$A$1)),ROW()-2)-1,1),"")</f>
        <v/>
      </c>
      <c r="Z10" t="str">
        <f>IFERROR(INDEX(Übersicht!$A$2:$A$26, _xlfn.AGGREGATE(15,6,ROW(Übersicht!AB$2:AB$30)/((Übersicht!AB$2:AB$30='Pro Gruppe'!$A$1)),ROW()-2)-1,1),"")</f>
        <v/>
      </c>
      <c r="AA10" t="str">
        <f>IFERROR(INDEX(Übersicht!$A$2:$A$26, _xlfn.AGGREGATE(15,6,ROW(Übersicht!AC$2:AC$30)/((Übersicht!AC$2:AC$30='Pro Gruppe'!$A$1)),ROW()-2)-1,1),"")</f>
        <v/>
      </c>
      <c r="AB10" t="str">
        <f>IFERROR(INDEX(Übersicht!$A$2:$A$26, _xlfn.AGGREGATE(15,6,ROW(Übersicht!AD$2:AD$30)/((Übersicht!AD$2:AD$30='Pro Gruppe'!$A$1)),ROW()-2)-1,1),"")</f>
        <v/>
      </c>
      <c r="AC10" t="str">
        <f>IFERROR(INDEX(Übersicht!$A$2:$A$26, _xlfn.AGGREGATE(15,6,ROW(Übersicht!AE$2:AE$30)/((Übersicht!AE$2:AE$30='Pro Gruppe'!$A$1)),ROW()-2)-1,1),"")</f>
        <v/>
      </c>
      <c r="AD10" t="str">
        <f>IFERROR(INDEX(Übersicht!$A$2:$A$26, _xlfn.AGGREGATE(15,6,ROW(Übersicht!AF$2:AF$30)/((Übersicht!AF$2:AF$30='Pro Gruppe'!$A$1)),ROW()-2)-1,1),"")</f>
        <v/>
      </c>
      <c r="AE10" t="str">
        <f>IFERROR(INDEX(Übersicht!$A$2:$A$26, _xlfn.AGGREGATE(15,6,ROW(Übersicht!AG$2:AG$30)/((Übersicht!AG$2:AG$30='Pro Gruppe'!$A$1)),ROW()-2)-1,1),"")</f>
        <v/>
      </c>
      <c r="AF10" t="str">
        <f>IFERROR(INDEX(Übersicht!$A$2:$A$26, _xlfn.AGGREGATE(15,6,ROW(Übersicht!AH$2:AH$30)/((Übersicht!AH$2:AH$30='Pro Gruppe'!$A$1)),ROW()-2)-1,1),"")</f>
        <v/>
      </c>
      <c r="AG10" t="str">
        <f>IFERROR(INDEX(Übersicht!$A$2:$A$26, _xlfn.AGGREGATE(15,6,ROW(Übersicht!AI$2:AI$30)/((Übersicht!AI$2:AI$30='Pro Gruppe'!$A$1)),ROW()-2)-1,1),"")</f>
        <v/>
      </c>
      <c r="AH10" t="str">
        <f>IFERROR(INDEX(Übersicht!$A$2:$A$26, _xlfn.AGGREGATE(15,6,ROW(Übersicht!AJ$2:AJ$30)/((Übersicht!AJ$2:AJ$30='Pro Gruppe'!$A$1)),ROW()-2)-1,1),"")</f>
        <v/>
      </c>
      <c r="AI10" t="str">
        <f>IFERROR(INDEX(Übersicht!$A$2:$A$26, _xlfn.AGGREGATE(15,6,ROW(Übersicht!AK$2:AK$30)/((Übersicht!AK$2:AK$30='Pro Gruppe'!$A$1)),ROW()-2)-1,1),"")</f>
        <v/>
      </c>
      <c r="AJ10" t="str">
        <f>IFERROR(INDEX(Übersicht!$A$2:$A$26, _xlfn.AGGREGATE(15,6,ROW(Übersicht!AL$2:AL$30)/((Übersicht!AL$2:AL$30='Pro Gruppe'!$A$1)),ROW()-2)-1,1),"")</f>
        <v/>
      </c>
      <c r="AK10" t="str">
        <f>IFERROR(INDEX(Übersicht!$A$2:$A$26, _xlfn.AGGREGATE(15,6,ROW(Übersicht!AM$2:AM$30)/((Übersicht!AM$2:AM$30='Pro Gruppe'!$A$1)),ROW()-2)-1,1),"")</f>
        <v/>
      </c>
      <c r="AL10" t="str">
        <f>IFERROR(INDEX(Übersicht!$A$2:$A$26, _xlfn.AGGREGATE(15,6,ROW(Übersicht!AN$2:AN$30)/((Übersicht!AN$2:AN$30='Pro Gruppe'!$A$1)),ROW()-2)-1,1),"")</f>
        <v/>
      </c>
      <c r="AM10" t="str">
        <f>IFERROR(INDEX(Übersicht!$A$2:$A$26, _xlfn.AGGREGATE(15,6,ROW(Übersicht!AO$2:AO$30)/((Übersicht!AO$2:AO$30='Pro Gruppe'!$A$1)),ROW()-2)-1,1),"")</f>
        <v/>
      </c>
      <c r="AN10" t="str">
        <f>IFERROR(INDEX(Übersicht!$A$2:$A$26, _xlfn.AGGREGATE(15,6,ROW(Übersicht!AP$2:AP$30)/((Übersicht!AP$2:AP$30='Pro Gruppe'!$A$1)),ROW()-2)-1,1),"")</f>
        <v/>
      </c>
      <c r="AO10" t="str">
        <f>IFERROR(INDEX(Übersicht!$A$2:$A$26, _xlfn.AGGREGATE(15,6,ROW(Übersicht!AQ$2:AQ$30)/((Übersicht!AQ$2:AQ$30='Pro Gruppe'!$A$1)),ROW()-2)-1,1),"")</f>
        <v/>
      </c>
      <c r="AP10" t="str">
        <f>IFERROR(INDEX(Übersicht!$A$2:$A$26, _xlfn.AGGREGATE(15,6,ROW(Übersicht!AR$2:AR$30)/((Übersicht!AR$2:AR$30='Pro Gruppe'!$A$1)),ROW()-2)-1,1),"")</f>
        <v/>
      </c>
      <c r="AQ10" t="str">
        <f>IFERROR(INDEX(Übersicht!$A$2:$A$26, _xlfn.AGGREGATE(15,6,ROW(Übersicht!AS$2:AS$30)/((Übersicht!AS$2:AS$30='Pro Gruppe'!$A$1)),ROW()-2)-1,1),"")</f>
        <v/>
      </c>
      <c r="AR10" t="str">
        <f>IFERROR(INDEX(Übersicht!$A$2:$A$26, _xlfn.AGGREGATE(15,6,ROW(Übersicht!AT$2:AT$30)/((Übersicht!AT$2:AT$30='Pro Gruppe'!$A$1)),ROW()-2)-1,1),"")</f>
        <v/>
      </c>
      <c r="AS10" t="str">
        <f>IFERROR(INDEX(Übersicht!$A$2:$A$26, _xlfn.AGGREGATE(15,6,ROW(Übersicht!AU$2:AU$30)/((Übersicht!AU$2:AU$30='Pro Gruppe'!$A$1)),ROW()-2)-1,1),"")</f>
        <v/>
      </c>
      <c r="AT10" t="str">
        <f>IFERROR(INDEX(Übersicht!$A$2:$A$26, _xlfn.AGGREGATE(15,6,ROW(Übersicht!AV$2:AV$30)/((Übersicht!AV$2:AV$30='Pro Gruppe'!$A$1)),ROW()-2)-1,1),"")</f>
        <v/>
      </c>
      <c r="AU10" t="str">
        <f>IFERROR(INDEX(Übersicht!$A$2:$A$26, _xlfn.AGGREGATE(15,6,ROW(Übersicht!AW$2:AW$30)/((Übersicht!AW$2:AW$30='Pro Gruppe'!$A$1)),ROW()-2)-1,1),"")</f>
        <v/>
      </c>
      <c r="AV10" t="str">
        <f>IFERROR(INDEX(Übersicht!$A$2:$A$26, _xlfn.AGGREGATE(15,6,ROW(Übersicht!AX$2:AX$30)/((Übersicht!AX$2:AX$30='Pro Gruppe'!$A$1)),ROW()-2)-1,1),"")</f>
        <v/>
      </c>
      <c r="AW10" t="str">
        <f>IFERROR(INDEX(Übersicht!$A$2:$A$26, _xlfn.AGGREGATE(15,6,ROW(Übersicht!AY$2:AY$30)/((Übersicht!AY$2:AY$30='Pro Gruppe'!$A$1)),ROW()-2)-1,1),"")</f>
        <v/>
      </c>
      <c r="AX10" t="str">
        <f>IFERROR(INDEX(Übersicht!$A$2:$A$26, _xlfn.AGGREGATE(15,6,ROW(Übersicht!AZ$2:AZ$30)/((Übersicht!AZ$2:AZ$30='Pro Gruppe'!$A$1)),ROW()-2)-1,1),"")</f>
        <v/>
      </c>
      <c r="AY10" t="str">
        <f>IFERROR(INDEX(Übersicht!$A$2:$A$26, _xlfn.AGGREGATE(15,6,ROW(Übersicht!BA$2:BA$30)/((Übersicht!BA$2:BA$30='Pro Gruppe'!$A$1)),ROW()-2)-1,1),"")</f>
        <v/>
      </c>
      <c r="AZ10" t="str">
        <f>IFERROR(INDEX(Übersicht!$A$2:$A$26, _xlfn.AGGREGATE(15,6,ROW(Übersicht!BB$2:BB$30)/((Übersicht!BB$2:BB$30='Pro Gruppe'!$A$1)),ROW()-2)-1,1),"")</f>
        <v/>
      </c>
    </row>
    <row r="11" spans="1:52">
      <c r="A11" t="str">
        <f>IFERROR(INDEX(Übersicht!$A$2:$A$26, _xlfn.AGGREGATE(15,6,ROW(Übersicht!$C$2:$C$30)/((Übersicht!$C$2:$C$30='Pro Gruppe'!$A$1)),ROW()-2)-1,1),"")</f>
        <v/>
      </c>
      <c r="B11" t="str">
        <f>IFERROR(INDEX(Übersicht!$A$2:$A$26, _xlfn.AGGREGATE(15,6,ROW(Übersicht!$D$2:D$30)/((Übersicht!$D$2:$D$30='Pro Gruppe'!$A$1)),ROW()-2)-1,1),"")</f>
        <v/>
      </c>
      <c r="C11" t="str">
        <f>IFERROR(INDEX(Übersicht!$A$2:$A$26, _xlfn.AGGREGATE(15,6,ROW(Übersicht!$E$2:$E$30)/((Übersicht!$E$2:$E$30='Pro Gruppe'!$A$1)),ROW()-2)-1,1),"")</f>
        <v/>
      </c>
      <c r="D11" t="str">
        <f>IFERROR(INDEX(Übersicht!$A$2:$A$26, _xlfn.AGGREGATE(15,6,ROW(Übersicht!F$2:F$30)/((Übersicht!F$2:F$30='Pro Gruppe'!$A$1)),ROW()-2)-1,1),"")</f>
        <v/>
      </c>
      <c r="E11" t="str">
        <f>IFERROR(INDEX(Übersicht!$A$2:$A$26, _xlfn.AGGREGATE(15,6,ROW(Übersicht!G$2:G$30)/((Übersicht!G$2:G$30='Pro Gruppe'!$A$1)),ROW()-2)-1,1),"")</f>
        <v/>
      </c>
      <c r="F11" t="str">
        <f>IFERROR(INDEX(Übersicht!$A$2:$A$26, _xlfn.AGGREGATE(15,6,ROW(Übersicht!H$2:H$30)/((Übersicht!H$2:H$30='Pro Gruppe'!$A$1)),ROW()-2)-1,1),"")</f>
        <v/>
      </c>
      <c r="G11" t="str">
        <f>IFERROR(INDEX(Übersicht!$A$2:$A$26, _xlfn.AGGREGATE(15,6,ROW(Übersicht!I$2:I$30)/((Übersicht!I$2:I$30='Pro Gruppe'!$A$1)),ROW()-2)-1,1),"")</f>
        <v/>
      </c>
      <c r="H11" t="str">
        <f>IFERROR(INDEX(Übersicht!$A$2:$A$26, _xlfn.AGGREGATE(15,6,ROW(Übersicht!J$2:J$30)/((Übersicht!J$2:J$30='Pro Gruppe'!$A$1)),ROW()-2)-1,1),"")</f>
        <v/>
      </c>
      <c r="I11" t="str">
        <f>IFERROR(INDEX(Übersicht!$A$2:$A$26, _xlfn.AGGREGATE(15,6,ROW(Übersicht!K$2:K$30)/((Übersicht!K$2:K$30='Pro Gruppe'!$A$1)),ROW()-2)-1,1),"")</f>
        <v/>
      </c>
      <c r="J11" t="str">
        <f>IFERROR(INDEX(Übersicht!$A$2:$A$26, _xlfn.AGGREGATE(15,6,ROW(Übersicht!L$2:L$30)/((Übersicht!L$2:L$30='Pro Gruppe'!$A$1)),ROW()-2)-1,1),"")</f>
        <v/>
      </c>
      <c r="K11" t="str">
        <f>IFERROR(INDEX(Übersicht!$A$2:$A$26, _xlfn.AGGREGATE(15,6,ROW(Übersicht!M$2:M$30)/((Übersicht!M$2:M$30='Pro Gruppe'!$A$1)),ROW()-2)-1,1),"")</f>
        <v/>
      </c>
      <c r="L11" t="str">
        <f>IFERROR(INDEX(Übersicht!$A$2:$A$26, _xlfn.AGGREGATE(15,6,ROW(Übersicht!N$2:N$30)/((Übersicht!N$2:N$30='Pro Gruppe'!$A$1)),ROW()-2)-1,1),"")</f>
        <v/>
      </c>
      <c r="M11" t="str">
        <f>IFERROR(INDEX(Übersicht!$A$2:$A$26, _xlfn.AGGREGATE(15,6,ROW(Übersicht!O$2:O$30)/((Übersicht!O$2:O$30='Pro Gruppe'!$A$1)),ROW()-2)-1,1),"")</f>
        <v/>
      </c>
      <c r="N11" t="str">
        <f>IFERROR(INDEX(Übersicht!$A$2:$A$26, _xlfn.AGGREGATE(15,6,ROW(Übersicht!P$2:P$30)/((Übersicht!P$2:P$30='Pro Gruppe'!$A$1)),ROW()-2)-1,1),"")</f>
        <v/>
      </c>
      <c r="O11" t="str">
        <f>IFERROR(INDEX(Übersicht!$A$2:$A$26, _xlfn.AGGREGATE(15,6,ROW(Übersicht!Q$2:Q$30)/((Übersicht!Q$2:Q$30='Pro Gruppe'!$A$1)),ROW()-2)-1,1),"")</f>
        <v/>
      </c>
      <c r="P11" t="str">
        <f>IFERROR(INDEX(Übersicht!$A$2:$A$26, _xlfn.AGGREGATE(15,6,ROW(Übersicht!R$2:R$30)/((Übersicht!R$2:R$30='Pro Gruppe'!$A$1)),ROW()-2)-1,1),"")</f>
        <v/>
      </c>
      <c r="Q11" t="str">
        <f>IFERROR(INDEX(Übersicht!$A$2:$A$26, _xlfn.AGGREGATE(15,6,ROW(Übersicht!S$3:S$30)/((Übersicht!S$3:S$30='Pro Gruppe'!$A$1)),ROW()-2)-1,1),"")</f>
        <v/>
      </c>
      <c r="R11" t="str">
        <f>IFERROR(INDEX(Übersicht!$A$2:$A$26, _xlfn.AGGREGATE(15,6,ROW(Übersicht!T$2:T$30)/((Übersicht!T$2:T$30='Pro Gruppe'!$A$1)),ROW()-2)-1,1),"")</f>
        <v/>
      </c>
      <c r="S11" t="str">
        <f>IFERROR(INDEX(Übersicht!$A$2:$A$26, _xlfn.AGGREGATE(15,6,ROW(Übersicht!U$2:U$30)/((Übersicht!U$2:U$30='Pro Gruppe'!$A$1)),ROW()-2)-1,1),"")</f>
        <v/>
      </c>
      <c r="T11" t="str">
        <f>IFERROR(INDEX(Übersicht!$A$2:$A$26, _xlfn.AGGREGATE(15,6,ROW(Übersicht!V$2:V$30)/((Übersicht!V$2:V$30='Pro Gruppe'!$A$1)),ROW()-2)-1,1),"")</f>
        <v/>
      </c>
      <c r="U11" t="str">
        <f>IFERROR(INDEX(Übersicht!$A$2:$A$26, _xlfn.AGGREGATE(15,6,ROW(Übersicht!W$2:W$30)/((Übersicht!W$2:W$30='Pro Gruppe'!$A$1)),ROW()-2)-1,1),"")</f>
        <v/>
      </c>
      <c r="V11" t="str">
        <f>IFERROR(INDEX(Übersicht!$A$2:$A$26, _xlfn.AGGREGATE(15,6,ROW(Übersicht!X$2:X$30)/((Übersicht!X$2:X$30='Pro Gruppe'!$A$1)),ROW()-2)-1,1),"")</f>
        <v/>
      </c>
      <c r="W11" t="str">
        <f>IFERROR(INDEX(Übersicht!$A$2:$A$26, _xlfn.AGGREGATE(15,6,ROW(Übersicht!Y$2:Y$30)/((Übersicht!Y$2:Y$30='Pro Gruppe'!$A$1)),ROW()-2)-1,1),"")</f>
        <v/>
      </c>
      <c r="X11" t="str">
        <f>IFERROR(INDEX(Übersicht!$A$2:$A$26, _xlfn.AGGREGATE(15,6,ROW(Übersicht!Z$2:Z$30)/((Übersicht!Z$2:Z$30='Pro Gruppe'!$A$1)),ROW()-2)-1,1),"")</f>
        <v/>
      </c>
      <c r="Y11" t="str">
        <f>IFERROR(INDEX(Übersicht!$A$2:$A$26, _xlfn.AGGREGATE(15,6,ROW(Übersicht!AA$2:AA$30)/((Übersicht!AA$2:AA$30='Pro Gruppe'!$A$1)),ROW()-2)-1,1),"")</f>
        <v/>
      </c>
      <c r="Z11" t="str">
        <f>IFERROR(INDEX(Übersicht!$A$2:$A$26, _xlfn.AGGREGATE(15,6,ROW(Übersicht!AB$2:AB$30)/((Übersicht!AB$2:AB$30='Pro Gruppe'!$A$1)),ROW()-2)-1,1),"")</f>
        <v/>
      </c>
      <c r="AA11" t="str">
        <f>IFERROR(INDEX(Übersicht!$A$2:$A$26, _xlfn.AGGREGATE(15,6,ROW(Übersicht!AC$2:AC$30)/((Übersicht!AC$2:AC$30='Pro Gruppe'!$A$1)),ROW()-2)-1,1),"")</f>
        <v/>
      </c>
      <c r="AB11" t="str">
        <f>IFERROR(INDEX(Übersicht!$A$2:$A$26, _xlfn.AGGREGATE(15,6,ROW(Übersicht!AD$2:AD$30)/((Übersicht!AD$2:AD$30='Pro Gruppe'!$A$1)),ROW()-2)-1,1),"")</f>
        <v/>
      </c>
      <c r="AC11" t="str">
        <f>IFERROR(INDEX(Übersicht!$A$2:$A$26, _xlfn.AGGREGATE(15,6,ROW(Übersicht!AE$2:AE$30)/((Übersicht!AE$2:AE$30='Pro Gruppe'!$A$1)),ROW()-2)-1,1),"")</f>
        <v/>
      </c>
      <c r="AD11" t="str">
        <f>IFERROR(INDEX(Übersicht!$A$2:$A$26, _xlfn.AGGREGATE(15,6,ROW(Übersicht!AF$2:AF$30)/((Übersicht!AF$2:AF$30='Pro Gruppe'!$A$1)),ROW()-2)-1,1),"")</f>
        <v/>
      </c>
      <c r="AE11" t="str">
        <f>IFERROR(INDEX(Übersicht!$A$2:$A$26, _xlfn.AGGREGATE(15,6,ROW(Übersicht!AG$2:AG$30)/((Übersicht!AG$2:AG$30='Pro Gruppe'!$A$1)),ROW()-2)-1,1),"")</f>
        <v/>
      </c>
      <c r="AF11" t="str">
        <f>IFERROR(INDEX(Übersicht!$A$2:$A$26, _xlfn.AGGREGATE(15,6,ROW(Übersicht!AH$2:AH$30)/((Übersicht!AH$2:AH$30='Pro Gruppe'!$A$1)),ROW()-2)-1,1),"")</f>
        <v/>
      </c>
      <c r="AG11" t="str">
        <f>IFERROR(INDEX(Übersicht!$A$2:$A$26, _xlfn.AGGREGATE(15,6,ROW(Übersicht!AI$2:AI$30)/((Übersicht!AI$2:AI$30='Pro Gruppe'!$A$1)),ROW()-2)-1,1),"")</f>
        <v/>
      </c>
      <c r="AH11" t="str">
        <f>IFERROR(INDEX(Übersicht!$A$2:$A$26, _xlfn.AGGREGATE(15,6,ROW(Übersicht!AJ$2:AJ$30)/((Übersicht!AJ$2:AJ$30='Pro Gruppe'!$A$1)),ROW()-2)-1,1),"")</f>
        <v/>
      </c>
      <c r="AI11" t="str">
        <f>IFERROR(INDEX(Übersicht!$A$2:$A$26, _xlfn.AGGREGATE(15,6,ROW(Übersicht!AK$2:AK$30)/((Übersicht!AK$2:AK$30='Pro Gruppe'!$A$1)),ROW()-2)-1,1),"")</f>
        <v/>
      </c>
      <c r="AJ11" t="str">
        <f>IFERROR(INDEX(Übersicht!$A$2:$A$26, _xlfn.AGGREGATE(15,6,ROW(Übersicht!AL$2:AL$30)/((Übersicht!AL$2:AL$30='Pro Gruppe'!$A$1)),ROW()-2)-1,1),"")</f>
        <v/>
      </c>
      <c r="AK11" t="str">
        <f>IFERROR(INDEX(Übersicht!$A$2:$A$26, _xlfn.AGGREGATE(15,6,ROW(Übersicht!AM$2:AM$30)/((Übersicht!AM$2:AM$30='Pro Gruppe'!$A$1)),ROW()-2)-1,1),"")</f>
        <v/>
      </c>
      <c r="AL11" t="str">
        <f>IFERROR(INDEX(Übersicht!$A$2:$A$26, _xlfn.AGGREGATE(15,6,ROW(Übersicht!AN$2:AN$30)/((Übersicht!AN$2:AN$30='Pro Gruppe'!$A$1)),ROW()-2)-1,1),"")</f>
        <v/>
      </c>
      <c r="AM11" t="str">
        <f>IFERROR(INDEX(Übersicht!$A$2:$A$26, _xlfn.AGGREGATE(15,6,ROW(Übersicht!AO$2:AO$30)/((Übersicht!AO$2:AO$30='Pro Gruppe'!$A$1)),ROW()-2)-1,1),"")</f>
        <v/>
      </c>
      <c r="AN11" t="str">
        <f>IFERROR(INDEX(Übersicht!$A$2:$A$26, _xlfn.AGGREGATE(15,6,ROW(Übersicht!AP$2:AP$30)/((Übersicht!AP$2:AP$30='Pro Gruppe'!$A$1)),ROW()-2)-1,1),"")</f>
        <v/>
      </c>
      <c r="AO11" t="str">
        <f>IFERROR(INDEX(Übersicht!$A$2:$A$26, _xlfn.AGGREGATE(15,6,ROW(Übersicht!AQ$2:AQ$30)/((Übersicht!AQ$2:AQ$30='Pro Gruppe'!$A$1)),ROW()-2)-1,1),"")</f>
        <v/>
      </c>
      <c r="AP11" t="str">
        <f>IFERROR(INDEX(Übersicht!$A$2:$A$26, _xlfn.AGGREGATE(15,6,ROW(Übersicht!AR$2:AR$30)/((Übersicht!AR$2:AR$30='Pro Gruppe'!$A$1)),ROW()-2)-1,1),"")</f>
        <v/>
      </c>
      <c r="AQ11" t="str">
        <f>IFERROR(INDEX(Übersicht!$A$2:$A$26, _xlfn.AGGREGATE(15,6,ROW(Übersicht!AS$2:AS$30)/((Übersicht!AS$2:AS$30='Pro Gruppe'!$A$1)),ROW()-2)-1,1),"")</f>
        <v/>
      </c>
      <c r="AR11" t="str">
        <f>IFERROR(INDEX(Übersicht!$A$2:$A$26, _xlfn.AGGREGATE(15,6,ROW(Übersicht!AT$2:AT$30)/((Übersicht!AT$2:AT$30='Pro Gruppe'!$A$1)),ROW()-2)-1,1),"")</f>
        <v/>
      </c>
      <c r="AS11" t="str">
        <f>IFERROR(INDEX(Übersicht!$A$2:$A$26, _xlfn.AGGREGATE(15,6,ROW(Übersicht!AU$2:AU$30)/((Übersicht!AU$2:AU$30='Pro Gruppe'!$A$1)),ROW()-2)-1,1),"")</f>
        <v/>
      </c>
      <c r="AT11" t="str">
        <f>IFERROR(INDEX(Übersicht!$A$2:$A$26, _xlfn.AGGREGATE(15,6,ROW(Übersicht!AV$2:AV$30)/((Übersicht!AV$2:AV$30='Pro Gruppe'!$A$1)),ROW()-2)-1,1),"")</f>
        <v/>
      </c>
      <c r="AU11" t="str">
        <f>IFERROR(INDEX(Übersicht!$A$2:$A$26, _xlfn.AGGREGATE(15,6,ROW(Übersicht!AW$2:AW$30)/((Übersicht!AW$2:AW$30='Pro Gruppe'!$A$1)),ROW()-2)-1,1),"")</f>
        <v/>
      </c>
      <c r="AV11" t="str">
        <f>IFERROR(INDEX(Übersicht!$A$2:$A$26, _xlfn.AGGREGATE(15,6,ROW(Übersicht!AX$2:AX$30)/((Übersicht!AX$2:AX$30='Pro Gruppe'!$A$1)),ROW()-2)-1,1),"")</f>
        <v/>
      </c>
      <c r="AW11" t="str">
        <f>IFERROR(INDEX(Übersicht!$A$2:$A$26, _xlfn.AGGREGATE(15,6,ROW(Übersicht!AY$2:AY$30)/((Übersicht!AY$2:AY$30='Pro Gruppe'!$A$1)),ROW()-2)-1,1),"")</f>
        <v/>
      </c>
      <c r="AX11" t="str">
        <f>IFERROR(INDEX(Übersicht!$A$2:$A$26, _xlfn.AGGREGATE(15,6,ROW(Übersicht!AZ$2:AZ$30)/((Übersicht!AZ$2:AZ$30='Pro Gruppe'!$A$1)),ROW()-2)-1,1),"")</f>
        <v/>
      </c>
      <c r="AY11" t="str">
        <f>IFERROR(INDEX(Übersicht!$A$2:$A$26, _xlfn.AGGREGATE(15,6,ROW(Übersicht!BA$2:BA$30)/((Übersicht!BA$2:BA$30='Pro Gruppe'!$A$1)),ROW()-2)-1,1),"")</f>
        <v/>
      </c>
      <c r="AZ11" t="str">
        <f>IFERROR(INDEX(Übersicht!$A$2:$A$26, _xlfn.AGGREGATE(15,6,ROW(Übersicht!BB$2:BB$30)/((Übersicht!BB$2:BB$30='Pro Gruppe'!$A$1)),ROW()-2)-1,1),"")</f>
        <v/>
      </c>
    </row>
    <row r="12" spans="1:52">
      <c r="A12" t="str">
        <f>IFERROR(INDEX(Übersicht!$A$2:$A$26, _xlfn.AGGREGATE(15,6,ROW(Übersicht!$C$2:$C$30)/((Übersicht!$C$2:$C$30='Pro Gruppe'!$A$1)),ROW()-2)-1,1),"")</f>
        <v/>
      </c>
      <c r="B12" t="str">
        <f>IFERROR(INDEX(Übersicht!$A$2:$A$26, _xlfn.AGGREGATE(15,6,ROW(Übersicht!$D$2:D$30)/((Übersicht!$D$2:$D$30='Pro Gruppe'!$A$1)),ROW()-2)-1,1),"")</f>
        <v/>
      </c>
      <c r="C12" t="str">
        <f>IFERROR(INDEX(Übersicht!$A$2:$A$26, _xlfn.AGGREGATE(15,6,ROW(Übersicht!$E$2:$E$30)/((Übersicht!$E$2:$E$30='Pro Gruppe'!$A$1)),ROW()-2)-1,1),"")</f>
        <v/>
      </c>
      <c r="D12" t="str">
        <f>IFERROR(INDEX(Übersicht!$A$2:$A$26, _xlfn.AGGREGATE(15,6,ROW(Übersicht!F$2:F$30)/((Übersicht!F$2:F$30='Pro Gruppe'!$A$1)),ROW()-2)-1,1),"")</f>
        <v/>
      </c>
      <c r="E12" t="str">
        <f>IFERROR(INDEX(Übersicht!$A$2:$A$26, _xlfn.AGGREGATE(15,6,ROW(Übersicht!G$2:G$30)/((Übersicht!G$2:G$30='Pro Gruppe'!$A$1)),ROW()-2)-1,1),"")</f>
        <v/>
      </c>
      <c r="F12" t="str">
        <f>IFERROR(INDEX(Übersicht!$A$2:$A$26, _xlfn.AGGREGATE(15,6,ROW(Übersicht!H$2:H$30)/((Übersicht!H$2:H$30='Pro Gruppe'!$A$1)),ROW()-2)-1,1),"")</f>
        <v/>
      </c>
      <c r="G12" t="str">
        <f>IFERROR(INDEX(Übersicht!$A$2:$A$26, _xlfn.AGGREGATE(15,6,ROW(Übersicht!I$2:I$30)/((Übersicht!I$2:I$30='Pro Gruppe'!$A$1)),ROW()-2)-1,1),"")</f>
        <v/>
      </c>
      <c r="H12" t="str">
        <f>IFERROR(INDEX(Übersicht!$A$2:$A$26, _xlfn.AGGREGATE(15,6,ROW(Übersicht!J$2:J$30)/((Übersicht!J$2:J$30='Pro Gruppe'!$A$1)),ROW()-2)-1,1),"")</f>
        <v/>
      </c>
      <c r="I12" t="str">
        <f>IFERROR(INDEX(Übersicht!$A$2:$A$26, _xlfn.AGGREGATE(15,6,ROW(Übersicht!K$2:K$30)/((Übersicht!K$2:K$30='Pro Gruppe'!$A$1)),ROW()-2)-1,1),"")</f>
        <v/>
      </c>
      <c r="J12" t="str">
        <f>IFERROR(INDEX(Übersicht!$A$2:$A$26, _xlfn.AGGREGATE(15,6,ROW(Übersicht!L$2:L$30)/((Übersicht!L$2:L$30='Pro Gruppe'!$A$1)),ROW()-2)-1,1),"")</f>
        <v/>
      </c>
      <c r="K12" t="str">
        <f>IFERROR(INDEX(Übersicht!$A$2:$A$26, _xlfn.AGGREGATE(15,6,ROW(Übersicht!M$2:M$30)/((Übersicht!M$2:M$30='Pro Gruppe'!$A$1)),ROW()-2)-1,1),"")</f>
        <v/>
      </c>
      <c r="L12" t="str">
        <f>IFERROR(INDEX(Übersicht!$A$2:$A$26, _xlfn.AGGREGATE(15,6,ROW(Übersicht!N$2:N$30)/((Übersicht!N$2:N$30='Pro Gruppe'!$A$1)),ROW()-2)-1,1),"")</f>
        <v/>
      </c>
      <c r="M12" t="str">
        <f>IFERROR(INDEX(Übersicht!$A$2:$A$26, _xlfn.AGGREGATE(15,6,ROW(Übersicht!O$2:O$30)/((Übersicht!O$2:O$30='Pro Gruppe'!$A$1)),ROW()-2)-1,1),"")</f>
        <v/>
      </c>
      <c r="N12" t="str">
        <f>IFERROR(INDEX(Übersicht!$A$2:$A$26, _xlfn.AGGREGATE(15,6,ROW(Übersicht!P$2:P$30)/((Übersicht!P$2:P$30='Pro Gruppe'!$A$1)),ROW()-2)-1,1),"")</f>
        <v/>
      </c>
      <c r="O12" t="str">
        <f>IFERROR(INDEX(Übersicht!$A$2:$A$26, _xlfn.AGGREGATE(15,6,ROW(Übersicht!Q$2:Q$30)/((Übersicht!Q$2:Q$30='Pro Gruppe'!$A$1)),ROW()-2)-1,1),"")</f>
        <v/>
      </c>
      <c r="P12" t="str">
        <f>IFERROR(INDEX(Übersicht!$A$2:$A$26, _xlfn.AGGREGATE(15,6,ROW(Übersicht!R$2:R$30)/((Übersicht!R$2:R$30='Pro Gruppe'!$A$1)),ROW()-2)-1,1),"")</f>
        <v/>
      </c>
      <c r="Q12" t="str">
        <f>IFERROR(INDEX(Übersicht!$A$2:$A$26, _xlfn.AGGREGATE(15,6,ROW(Übersicht!S$3:S$30)/((Übersicht!S$3:S$30='Pro Gruppe'!$A$1)),ROW()-2)-1,1),"")</f>
        <v/>
      </c>
      <c r="R12" t="str">
        <f>IFERROR(INDEX(Übersicht!$A$2:$A$26, _xlfn.AGGREGATE(15,6,ROW(Übersicht!T$2:T$30)/((Übersicht!T$2:T$30='Pro Gruppe'!$A$1)),ROW()-2)-1,1),"")</f>
        <v/>
      </c>
      <c r="S12" t="str">
        <f>IFERROR(INDEX(Übersicht!$A$2:$A$26, _xlfn.AGGREGATE(15,6,ROW(Übersicht!U$2:U$30)/((Übersicht!U$2:U$30='Pro Gruppe'!$A$1)),ROW()-2)-1,1),"")</f>
        <v/>
      </c>
      <c r="T12" t="str">
        <f>IFERROR(INDEX(Übersicht!$A$2:$A$26, _xlfn.AGGREGATE(15,6,ROW(Übersicht!V$2:V$30)/((Übersicht!V$2:V$30='Pro Gruppe'!$A$1)),ROW()-2)-1,1),"")</f>
        <v/>
      </c>
      <c r="U12" t="str">
        <f>IFERROR(INDEX(Übersicht!$A$2:$A$26, _xlfn.AGGREGATE(15,6,ROW(Übersicht!W$2:W$30)/((Übersicht!W$2:W$30='Pro Gruppe'!$A$1)),ROW()-2)-1,1),"")</f>
        <v/>
      </c>
      <c r="V12" t="str">
        <f>IFERROR(INDEX(Übersicht!$A$2:$A$26, _xlfn.AGGREGATE(15,6,ROW(Übersicht!X$2:X$30)/((Übersicht!X$2:X$30='Pro Gruppe'!$A$1)),ROW()-2)-1,1),"")</f>
        <v/>
      </c>
      <c r="W12" t="str">
        <f>IFERROR(INDEX(Übersicht!$A$2:$A$26, _xlfn.AGGREGATE(15,6,ROW(Übersicht!Y$2:Y$30)/((Übersicht!Y$2:Y$30='Pro Gruppe'!$A$1)),ROW()-2)-1,1),"")</f>
        <v/>
      </c>
      <c r="X12" t="str">
        <f>IFERROR(INDEX(Übersicht!$A$2:$A$26, _xlfn.AGGREGATE(15,6,ROW(Übersicht!Z$2:Z$30)/((Übersicht!Z$2:Z$30='Pro Gruppe'!$A$1)),ROW()-2)-1,1),"")</f>
        <v/>
      </c>
      <c r="Y12" t="str">
        <f>IFERROR(INDEX(Übersicht!$A$2:$A$26, _xlfn.AGGREGATE(15,6,ROW(Übersicht!AA$2:AA$30)/((Übersicht!AA$2:AA$30='Pro Gruppe'!$A$1)),ROW()-2)-1,1),"")</f>
        <v/>
      </c>
      <c r="Z12" t="str">
        <f>IFERROR(INDEX(Übersicht!$A$2:$A$26, _xlfn.AGGREGATE(15,6,ROW(Übersicht!AB$2:AB$30)/((Übersicht!AB$2:AB$30='Pro Gruppe'!$A$1)),ROW()-2)-1,1),"")</f>
        <v/>
      </c>
      <c r="AA12" t="str">
        <f>IFERROR(INDEX(Übersicht!$A$2:$A$26, _xlfn.AGGREGATE(15,6,ROW(Übersicht!AC$2:AC$30)/((Übersicht!AC$2:AC$30='Pro Gruppe'!$A$1)),ROW()-2)-1,1),"")</f>
        <v/>
      </c>
      <c r="AB12" t="str">
        <f>IFERROR(INDEX(Übersicht!$A$2:$A$26, _xlfn.AGGREGATE(15,6,ROW(Übersicht!AD$2:AD$30)/((Übersicht!AD$2:AD$30='Pro Gruppe'!$A$1)),ROW()-2)-1,1),"")</f>
        <v/>
      </c>
      <c r="AC12" t="str">
        <f>IFERROR(INDEX(Übersicht!$A$2:$A$26, _xlfn.AGGREGATE(15,6,ROW(Übersicht!AE$2:AE$30)/((Übersicht!AE$2:AE$30='Pro Gruppe'!$A$1)),ROW()-2)-1,1),"")</f>
        <v/>
      </c>
      <c r="AD12" t="str">
        <f>IFERROR(INDEX(Übersicht!$A$2:$A$26, _xlfn.AGGREGATE(15,6,ROW(Übersicht!AF$2:AF$30)/((Übersicht!AF$2:AF$30='Pro Gruppe'!$A$1)),ROW()-2)-1,1),"")</f>
        <v/>
      </c>
      <c r="AE12" t="str">
        <f>IFERROR(INDEX(Übersicht!$A$2:$A$26, _xlfn.AGGREGATE(15,6,ROW(Übersicht!AG$2:AG$30)/((Übersicht!AG$2:AG$30='Pro Gruppe'!$A$1)),ROW()-2)-1,1),"")</f>
        <v/>
      </c>
      <c r="AF12" t="str">
        <f>IFERROR(INDEX(Übersicht!$A$2:$A$26, _xlfn.AGGREGATE(15,6,ROW(Übersicht!AH$2:AH$30)/((Übersicht!AH$2:AH$30='Pro Gruppe'!$A$1)),ROW()-2)-1,1),"")</f>
        <v/>
      </c>
      <c r="AG12" t="str">
        <f>IFERROR(INDEX(Übersicht!$A$2:$A$26, _xlfn.AGGREGATE(15,6,ROW(Übersicht!AI$2:AI$30)/((Übersicht!AI$2:AI$30='Pro Gruppe'!$A$1)),ROW()-2)-1,1),"")</f>
        <v/>
      </c>
      <c r="AH12" t="str">
        <f>IFERROR(INDEX(Übersicht!$A$2:$A$26, _xlfn.AGGREGATE(15,6,ROW(Übersicht!AJ$2:AJ$30)/((Übersicht!AJ$2:AJ$30='Pro Gruppe'!$A$1)),ROW()-2)-1,1),"")</f>
        <v/>
      </c>
      <c r="AI12" t="str">
        <f>IFERROR(INDEX(Übersicht!$A$2:$A$26, _xlfn.AGGREGATE(15,6,ROW(Übersicht!AK$2:AK$30)/((Übersicht!AK$2:AK$30='Pro Gruppe'!$A$1)),ROW()-2)-1,1),"")</f>
        <v/>
      </c>
      <c r="AJ12" t="str">
        <f>IFERROR(INDEX(Übersicht!$A$2:$A$26, _xlfn.AGGREGATE(15,6,ROW(Übersicht!AL$2:AL$30)/((Übersicht!AL$2:AL$30='Pro Gruppe'!$A$1)),ROW()-2)-1,1),"")</f>
        <v/>
      </c>
      <c r="AK12" t="str">
        <f>IFERROR(INDEX(Übersicht!$A$2:$A$26, _xlfn.AGGREGATE(15,6,ROW(Übersicht!AM$2:AM$30)/((Übersicht!AM$2:AM$30='Pro Gruppe'!$A$1)),ROW()-2)-1,1),"")</f>
        <v/>
      </c>
      <c r="AL12" t="str">
        <f>IFERROR(INDEX(Übersicht!$A$2:$A$26, _xlfn.AGGREGATE(15,6,ROW(Übersicht!AN$2:AN$30)/((Übersicht!AN$2:AN$30='Pro Gruppe'!$A$1)),ROW()-2)-1,1),"")</f>
        <v/>
      </c>
      <c r="AM12" t="str">
        <f>IFERROR(INDEX(Übersicht!$A$2:$A$26, _xlfn.AGGREGATE(15,6,ROW(Übersicht!AO$2:AO$30)/((Übersicht!AO$2:AO$30='Pro Gruppe'!$A$1)),ROW()-2)-1,1),"")</f>
        <v/>
      </c>
      <c r="AN12" t="str">
        <f>IFERROR(INDEX(Übersicht!$A$2:$A$26, _xlfn.AGGREGATE(15,6,ROW(Übersicht!AP$2:AP$30)/((Übersicht!AP$2:AP$30='Pro Gruppe'!$A$1)),ROW()-2)-1,1),"")</f>
        <v/>
      </c>
      <c r="AO12" t="str">
        <f>IFERROR(INDEX(Übersicht!$A$2:$A$26, _xlfn.AGGREGATE(15,6,ROW(Übersicht!AQ$2:AQ$30)/((Übersicht!AQ$2:AQ$30='Pro Gruppe'!$A$1)),ROW()-2)-1,1),"")</f>
        <v/>
      </c>
      <c r="AP12" t="str">
        <f>IFERROR(INDEX(Übersicht!$A$2:$A$26, _xlfn.AGGREGATE(15,6,ROW(Übersicht!AR$2:AR$30)/((Übersicht!AR$2:AR$30='Pro Gruppe'!$A$1)),ROW()-2)-1,1),"")</f>
        <v/>
      </c>
      <c r="AQ12" t="str">
        <f>IFERROR(INDEX(Übersicht!$A$2:$A$26, _xlfn.AGGREGATE(15,6,ROW(Übersicht!AS$2:AS$30)/((Übersicht!AS$2:AS$30='Pro Gruppe'!$A$1)),ROW()-2)-1,1),"")</f>
        <v/>
      </c>
      <c r="AR12" t="str">
        <f>IFERROR(INDEX(Übersicht!$A$2:$A$26, _xlfn.AGGREGATE(15,6,ROW(Übersicht!AT$2:AT$30)/((Übersicht!AT$2:AT$30='Pro Gruppe'!$A$1)),ROW()-2)-1,1),"")</f>
        <v/>
      </c>
      <c r="AS12" t="str">
        <f>IFERROR(INDEX(Übersicht!$A$2:$A$26, _xlfn.AGGREGATE(15,6,ROW(Übersicht!AU$2:AU$30)/((Übersicht!AU$2:AU$30='Pro Gruppe'!$A$1)),ROW()-2)-1,1),"")</f>
        <v/>
      </c>
      <c r="AT12" t="str">
        <f>IFERROR(INDEX(Übersicht!$A$2:$A$26, _xlfn.AGGREGATE(15,6,ROW(Übersicht!AV$2:AV$30)/((Übersicht!AV$2:AV$30='Pro Gruppe'!$A$1)),ROW()-2)-1,1),"")</f>
        <v/>
      </c>
      <c r="AU12" t="str">
        <f>IFERROR(INDEX(Übersicht!$A$2:$A$26, _xlfn.AGGREGATE(15,6,ROW(Übersicht!AW$2:AW$30)/((Übersicht!AW$2:AW$30='Pro Gruppe'!$A$1)),ROW()-2)-1,1),"")</f>
        <v/>
      </c>
      <c r="AV12" t="str">
        <f>IFERROR(INDEX(Übersicht!$A$2:$A$26, _xlfn.AGGREGATE(15,6,ROW(Übersicht!AX$2:AX$30)/((Übersicht!AX$2:AX$30='Pro Gruppe'!$A$1)),ROW()-2)-1,1),"")</f>
        <v/>
      </c>
      <c r="AW12" t="str">
        <f>IFERROR(INDEX(Übersicht!$A$2:$A$26, _xlfn.AGGREGATE(15,6,ROW(Übersicht!AY$2:AY$30)/((Übersicht!AY$2:AY$30='Pro Gruppe'!$A$1)),ROW()-2)-1,1),"")</f>
        <v/>
      </c>
      <c r="AX12" t="str">
        <f>IFERROR(INDEX(Übersicht!$A$2:$A$26, _xlfn.AGGREGATE(15,6,ROW(Übersicht!AZ$2:AZ$30)/((Übersicht!AZ$2:AZ$30='Pro Gruppe'!$A$1)),ROW()-2)-1,1),"")</f>
        <v/>
      </c>
      <c r="AY12" t="str">
        <f>IFERROR(INDEX(Übersicht!$A$2:$A$26, _xlfn.AGGREGATE(15,6,ROW(Übersicht!BA$2:BA$30)/((Übersicht!BA$2:BA$30='Pro Gruppe'!$A$1)),ROW()-2)-1,1),"")</f>
        <v/>
      </c>
      <c r="AZ12" t="str">
        <f>IFERROR(INDEX(Übersicht!$A$2:$A$26, _xlfn.AGGREGATE(15,6,ROW(Übersicht!BB$2:BB$30)/((Übersicht!BB$2:BB$30='Pro Gruppe'!$A$1)),ROW()-2)-1,1),"")</f>
        <v/>
      </c>
    </row>
    <row r="13" spans="1:52">
      <c r="A13" t="str">
        <f>IFERROR(INDEX(Übersicht!$A$2:$A$26, _xlfn.AGGREGATE(15,6,ROW(Übersicht!$C$2:$C$30)/((Übersicht!$C$2:$C$30='Pro Gruppe'!$A$1)),ROW()-2)-1,1),"")</f>
        <v/>
      </c>
      <c r="B13" t="str">
        <f>IFERROR(INDEX(Übersicht!$A$2:$A$26, _xlfn.AGGREGATE(15,6,ROW(Übersicht!$D$2:D$30)/((Übersicht!$D$2:$D$30='Pro Gruppe'!$A$1)),ROW()-2)-1,1),"")</f>
        <v/>
      </c>
      <c r="C13" t="str">
        <f>IFERROR(INDEX(Übersicht!$A$2:$A$26, _xlfn.AGGREGATE(15,6,ROW(Übersicht!$E$2:$E$30)/((Übersicht!$E$2:$E$30='Pro Gruppe'!$A$1)),ROW()-2)-1,1),"")</f>
        <v/>
      </c>
      <c r="D13" t="str">
        <f>IFERROR(INDEX(Übersicht!$A$2:$A$26, _xlfn.AGGREGATE(15,6,ROW(Übersicht!F$2:F$30)/((Übersicht!F$2:F$30='Pro Gruppe'!$A$1)),ROW()-2)-1,1),"")</f>
        <v/>
      </c>
      <c r="E13" t="str">
        <f>IFERROR(INDEX(Übersicht!$A$2:$A$26, _xlfn.AGGREGATE(15,6,ROW(Übersicht!G$2:G$30)/((Übersicht!G$2:G$30='Pro Gruppe'!$A$1)),ROW()-2)-1,1),"")</f>
        <v/>
      </c>
      <c r="F13" t="str">
        <f>IFERROR(INDEX(Übersicht!$A$2:$A$26, _xlfn.AGGREGATE(15,6,ROW(Übersicht!H$2:H$30)/((Übersicht!H$2:H$30='Pro Gruppe'!$A$1)),ROW()-2)-1,1),"")</f>
        <v/>
      </c>
      <c r="G13" t="str">
        <f>IFERROR(INDEX(Übersicht!$A$2:$A$26, _xlfn.AGGREGATE(15,6,ROW(Übersicht!I$2:I$30)/((Übersicht!I$2:I$30='Pro Gruppe'!$A$1)),ROW()-2)-1,1),"")</f>
        <v/>
      </c>
      <c r="H13" t="str">
        <f>IFERROR(INDEX(Übersicht!$A$2:$A$26, _xlfn.AGGREGATE(15,6,ROW(Übersicht!J$2:J$30)/((Übersicht!J$2:J$30='Pro Gruppe'!$A$1)),ROW()-2)-1,1),"")</f>
        <v/>
      </c>
      <c r="I13" t="str">
        <f>IFERROR(INDEX(Übersicht!$A$2:$A$26, _xlfn.AGGREGATE(15,6,ROW(Übersicht!K$2:K$30)/((Übersicht!K$2:K$30='Pro Gruppe'!$A$1)),ROW()-2)-1,1),"")</f>
        <v/>
      </c>
      <c r="J13" t="str">
        <f>IFERROR(INDEX(Übersicht!$A$2:$A$26, _xlfn.AGGREGATE(15,6,ROW(Übersicht!L$2:L$30)/((Übersicht!L$2:L$30='Pro Gruppe'!$A$1)),ROW()-2)-1,1),"")</f>
        <v/>
      </c>
      <c r="K13" t="str">
        <f>IFERROR(INDEX(Übersicht!$A$2:$A$26, _xlfn.AGGREGATE(15,6,ROW(Übersicht!M$2:M$30)/((Übersicht!M$2:M$30='Pro Gruppe'!$A$1)),ROW()-2)-1,1),"")</f>
        <v/>
      </c>
      <c r="L13" t="str">
        <f>IFERROR(INDEX(Übersicht!$A$2:$A$26, _xlfn.AGGREGATE(15,6,ROW(Übersicht!N$2:N$30)/((Übersicht!N$2:N$30='Pro Gruppe'!$A$1)),ROW()-2)-1,1),"")</f>
        <v/>
      </c>
      <c r="M13" t="str">
        <f>IFERROR(INDEX(Übersicht!$A$2:$A$26, _xlfn.AGGREGATE(15,6,ROW(Übersicht!O$2:O$30)/((Übersicht!O$2:O$30='Pro Gruppe'!$A$1)),ROW()-2)-1,1),"")</f>
        <v/>
      </c>
      <c r="N13" t="str">
        <f>IFERROR(INDEX(Übersicht!$A$2:$A$26, _xlfn.AGGREGATE(15,6,ROW(Übersicht!P$2:P$30)/((Übersicht!P$2:P$30='Pro Gruppe'!$A$1)),ROW()-2)-1,1),"")</f>
        <v/>
      </c>
      <c r="O13" t="str">
        <f>IFERROR(INDEX(Übersicht!$A$2:$A$26, _xlfn.AGGREGATE(15,6,ROW(Übersicht!Q$2:Q$30)/((Übersicht!Q$2:Q$30='Pro Gruppe'!$A$1)),ROW()-2)-1,1),"")</f>
        <v/>
      </c>
      <c r="P13" t="str">
        <f>IFERROR(INDEX(Übersicht!$A$2:$A$26, _xlfn.AGGREGATE(15,6,ROW(Übersicht!R$2:R$30)/((Übersicht!R$2:R$30='Pro Gruppe'!$A$1)),ROW()-2)-1,1),"")</f>
        <v/>
      </c>
      <c r="Q13" t="str">
        <f>IFERROR(INDEX(Übersicht!$A$2:$A$26, _xlfn.AGGREGATE(15,6,ROW(Übersicht!S$3:S$30)/((Übersicht!S$3:S$30='Pro Gruppe'!$A$1)),ROW()-2)-1,1),"")</f>
        <v/>
      </c>
      <c r="R13" t="str">
        <f>IFERROR(INDEX(Übersicht!$A$2:$A$26, _xlfn.AGGREGATE(15,6,ROW(Übersicht!T$2:T$30)/((Übersicht!T$2:T$30='Pro Gruppe'!$A$1)),ROW()-2)-1,1),"")</f>
        <v/>
      </c>
      <c r="S13" t="str">
        <f>IFERROR(INDEX(Übersicht!$A$2:$A$26, _xlfn.AGGREGATE(15,6,ROW(Übersicht!U$2:U$30)/((Übersicht!U$2:U$30='Pro Gruppe'!$A$1)),ROW()-2)-1,1),"")</f>
        <v/>
      </c>
      <c r="T13" t="str">
        <f>IFERROR(INDEX(Übersicht!$A$2:$A$26, _xlfn.AGGREGATE(15,6,ROW(Übersicht!V$2:V$30)/((Übersicht!V$2:V$30='Pro Gruppe'!$A$1)),ROW()-2)-1,1),"")</f>
        <v/>
      </c>
      <c r="U13" t="str">
        <f>IFERROR(INDEX(Übersicht!$A$2:$A$26, _xlfn.AGGREGATE(15,6,ROW(Übersicht!W$2:W$30)/((Übersicht!W$2:W$30='Pro Gruppe'!$A$1)),ROW()-2)-1,1),"")</f>
        <v/>
      </c>
      <c r="V13" t="str">
        <f>IFERROR(INDEX(Übersicht!$A$2:$A$26, _xlfn.AGGREGATE(15,6,ROW(Übersicht!X$2:X$30)/((Übersicht!X$2:X$30='Pro Gruppe'!$A$1)),ROW()-2)-1,1),"")</f>
        <v/>
      </c>
      <c r="W13" t="str">
        <f>IFERROR(INDEX(Übersicht!$A$2:$A$26, _xlfn.AGGREGATE(15,6,ROW(Übersicht!Y$2:Y$30)/((Übersicht!Y$2:Y$30='Pro Gruppe'!$A$1)),ROW()-2)-1,1),"")</f>
        <v/>
      </c>
      <c r="X13" t="str">
        <f>IFERROR(INDEX(Übersicht!$A$2:$A$26, _xlfn.AGGREGATE(15,6,ROW(Übersicht!Z$2:Z$30)/((Übersicht!Z$2:Z$30='Pro Gruppe'!$A$1)),ROW()-2)-1,1),"")</f>
        <v/>
      </c>
      <c r="Y13" t="str">
        <f>IFERROR(INDEX(Übersicht!$A$2:$A$26, _xlfn.AGGREGATE(15,6,ROW(Übersicht!AA$2:AA$30)/((Übersicht!AA$2:AA$30='Pro Gruppe'!$A$1)),ROW()-2)-1,1),"")</f>
        <v/>
      </c>
      <c r="Z13" t="str">
        <f>IFERROR(INDEX(Übersicht!$A$2:$A$26, _xlfn.AGGREGATE(15,6,ROW(Übersicht!AB$2:AB$30)/((Übersicht!AB$2:AB$30='Pro Gruppe'!$A$1)),ROW()-2)-1,1),"")</f>
        <v/>
      </c>
      <c r="AA13" t="str">
        <f>IFERROR(INDEX(Übersicht!$A$2:$A$26, _xlfn.AGGREGATE(15,6,ROW(Übersicht!AC$2:AC$30)/((Übersicht!AC$2:AC$30='Pro Gruppe'!$A$1)),ROW()-2)-1,1),"")</f>
        <v/>
      </c>
      <c r="AB13" t="str">
        <f>IFERROR(INDEX(Übersicht!$A$2:$A$26, _xlfn.AGGREGATE(15,6,ROW(Übersicht!AD$2:AD$30)/((Übersicht!AD$2:AD$30='Pro Gruppe'!$A$1)),ROW()-2)-1,1),"")</f>
        <v/>
      </c>
      <c r="AC13" t="str">
        <f>IFERROR(INDEX(Übersicht!$A$2:$A$26, _xlfn.AGGREGATE(15,6,ROW(Übersicht!AE$2:AE$30)/((Übersicht!AE$2:AE$30='Pro Gruppe'!$A$1)),ROW()-2)-1,1),"")</f>
        <v/>
      </c>
      <c r="AD13" t="str">
        <f>IFERROR(INDEX(Übersicht!$A$2:$A$26, _xlfn.AGGREGATE(15,6,ROW(Übersicht!AF$2:AF$30)/((Übersicht!AF$2:AF$30='Pro Gruppe'!$A$1)),ROW()-2)-1,1),"")</f>
        <v/>
      </c>
      <c r="AE13" t="str">
        <f>IFERROR(INDEX(Übersicht!$A$2:$A$26, _xlfn.AGGREGATE(15,6,ROW(Übersicht!AG$2:AG$30)/((Übersicht!AG$2:AG$30='Pro Gruppe'!$A$1)),ROW()-2)-1,1),"")</f>
        <v/>
      </c>
      <c r="AF13" t="str">
        <f>IFERROR(INDEX(Übersicht!$A$2:$A$26, _xlfn.AGGREGATE(15,6,ROW(Übersicht!AH$2:AH$30)/((Übersicht!AH$2:AH$30='Pro Gruppe'!$A$1)),ROW()-2)-1,1),"")</f>
        <v/>
      </c>
      <c r="AG13" t="str">
        <f>IFERROR(INDEX(Übersicht!$A$2:$A$26, _xlfn.AGGREGATE(15,6,ROW(Übersicht!AI$2:AI$30)/((Übersicht!AI$2:AI$30='Pro Gruppe'!$A$1)),ROW()-2)-1,1),"")</f>
        <v/>
      </c>
      <c r="AH13" t="str">
        <f>IFERROR(INDEX(Übersicht!$A$2:$A$26, _xlfn.AGGREGATE(15,6,ROW(Übersicht!AJ$2:AJ$30)/((Übersicht!AJ$2:AJ$30='Pro Gruppe'!$A$1)),ROW()-2)-1,1),"")</f>
        <v/>
      </c>
      <c r="AI13" t="str">
        <f>IFERROR(INDEX(Übersicht!$A$2:$A$26, _xlfn.AGGREGATE(15,6,ROW(Übersicht!AK$2:AK$30)/((Übersicht!AK$2:AK$30='Pro Gruppe'!$A$1)),ROW()-2)-1,1),"")</f>
        <v/>
      </c>
      <c r="AJ13" t="str">
        <f>IFERROR(INDEX(Übersicht!$A$2:$A$26, _xlfn.AGGREGATE(15,6,ROW(Übersicht!AL$2:AL$30)/((Übersicht!AL$2:AL$30='Pro Gruppe'!$A$1)),ROW()-2)-1,1),"")</f>
        <v/>
      </c>
      <c r="AK13" t="str">
        <f>IFERROR(INDEX(Übersicht!$A$2:$A$26, _xlfn.AGGREGATE(15,6,ROW(Übersicht!AM$2:AM$30)/((Übersicht!AM$2:AM$30='Pro Gruppe'!$A$1)),ROW()-2)-1,1),"")</f>
        <v/>
      </c>
      <c r="AL13" t="str">
        <f>IFERROR(INDEX(Übersicht!$A$2:$A$26, _xlfn.AGGREGATE(15,6,ROW(Übersicht!AN$2:AN$30)/((Übersicht!AN$2:AN$30='Pro Gruppe'!$A$1)),ROW()-2)-1,1),"")</f>
        <v/>
      </c>
      <c r="AM13" t="str">
        <f>IFERROR(INDEX(Übersicht!$A$2:$A$26, _xlfn.AGGREGATE(15,6,ROW(Übersicht!AO$2:AO$30)/((Übersicht!AO$2:AO$30='Pro Gruppe'!$A$1)),ROW()-2)-1,1),"")</f>
        <v/>
      </c>
      <c r="AN13" t="str">
        <f>IFERROR(INDEX(Übersicht!$A$2:$A$26, _xlfn.AGGREGATE(15,6,ROW(Übersicht!AP$2:AP$30)/((Übersicht!AP$2:AP$30='Pro Gruppe'!$A$1)),ROW()-2)-1,1),"")</f>
        <v/>
      </c>
      <c r="AO13" t="str">
        <f>IFERROR(INDEX(Übersicht!$A$2:$A$26, _xlfn.AGGREGATE(15,6,ROW(Übersicht!AQ$2:AQ$30)/((Übersicht!AQ$2:AQ$30='Pro Gruppe'!$A$1)),ROW()-2)-1,1),"")</f>
        <v/>
      </c>
      <c r="AP13" t="str">
        <f>IFERROR(INDEX(Übersicht!$A$2:$A$26, _xlfn.AGGREGATE(15,6,ROW(Übersicht!AR$2:AR$30)/((Übersicht!AR$2:AR$30='Pro Gruppe'!$A$1)),ROW()-2)-1,1),"")</f>
        <v/>
      </c>
      <c r="AQ13" t="str">
        <f>IFERROR(INDEX(Übersicht!$A$2:$A$26, _xlfn.AGGREGATE(15,6,ROW(Übersicht!AS$2:AS$30)/((Übersicht!AS$2:AS$30='Pro Gruppe'!$A$1)),ROW()-2)-1,1),"")</f>
        <v/>
      </c>
      <c r="AR13" t="str">
        <f>IFERROR(INDEX(Übersicht!$A$2:$A$26, _xlfn.AGGREGATE(15,6,ROW(Übersicht!AT$2:AT$30)/((Übersicht!AT$2:AT$30='Pro Gruppe'!$A$1)),ROW()-2)-1,1),"")</f>
        <v/>
      </c>
      <c r="AS13" t="str">
        <f>IFERROR(INDEX(Übersicht!$A$2:$A$26, _xlfn.AGGREGATE(15,6,ROW(Übersicht!AU$2:AU$30)/((Übersicht!AU$2:AU$30='Pro Gruppe'!$A$1)),ROW()-2)-1,1),"")</f>
        <v/>
      </c>
      <c r="AT13" t="str">
        <f>IFERROR(INDEX(Übersicht!$A$2:$A$26, _xlfn.AGGREGATE(15,6,ROW(Übersicht!AV$2:AV$30)/((Übersicht!AV$2:AV$30='Pro Gruppe'!$A$1)),ROW()-2)-1,1),"")</f>
        <v/>
      </c>
      <c r="AU13" t="str">
        <f>IFERROR(INDEX(Übersicht!$A$2:$A$26, _xlfn.AGGREGATE(15,6,ROW(Übersicht!AW$2:AW$30)/((Übersicht!AW$2:AW$30='Pro Gruppe'!$A$1)),ROW()-2)-1,1),"")</f>
        <v/>
      </c>
      <c r="AV13" t="str">
        <f>IFERROR(INDEX(Übersicht!$A$2:$A$26, _xlfn.AGGREGATE(15,6,ROW(Übersicht!AX$2:AX$30)/((Übersicht!AX$2:AX$30='Pro Gruppe'!$A$1)),ROW()-2)-1,1),"")</f>
        <v/>
      </c>
      <c r="AW13" t="str">
        <f>IFERROR(INDEX(Übersicht!$A$2:$A$26, _xlfn.AGGREGATE(15,6,ROW(Übersicht!AY$2:AY$30)/((Übersicht!AY$2:AY$30='Pro Gruppe'!$A$1)),ROW()-2)-1,1),"")</f>
        <v/>
      </c>
      <c r="AX13" t="str">
        <f>IFERROR(INDEX(Übersicht!$A$2:$A$26, _xlfn.AGGREGATE(15,6,ROW(Übersicht!AZ$2:AZ$30)/((Übersicht!AZ$2:AZ$30='Pro Gruppe'!$A$1)),ROW()-2)-1,1),"")</f>
        <v/>
      </c>
      <c r="AY13" t="str">
        <f>IFERROR(INDEX(Übersicht!$A$2:$A$26, _xlfn.AGGREGATE(15,6,ROW(Übersicht!BA$2:BA$30)/((Übersicht!BA$2:BA$30='Pro Gruppe'!$A$1)),ROW()-2)-1,1),"")</f>
        <v/>
      </c>
      <c r="AZ13" t="str">
        <f>IFERROR(INDEX(Übersicht!$A$2:$A$26, _xlfn.AGGREGATE(15,6,ROW(Übersicht!BB$2:BB$30)/((Übersicht!BB$2:BB$30='Pro Gruppe'!$A$1)),ROW()-2)-1,1),"")</f>
        <v/>
      </c>
    </row>
    <row r="14" spans="1:52">
      <c r="A14" t="str">
        <f>IFERROR(INDEX(Übersicht!$A$2:$A$26, _xlfn.AGGREGATE(15,6,ROW(Übersicht!$C$2:$C$30)/((Übersicht!$C$2:$C$30='Pro Gruppe'!$A$1)),ROW()-2)-1,1),"")</f>
        <v/>
      </c>
      <c r="B14" t="str">
        <f>IFERROR(INDEX(Übersicht!$A$2:$A$26, _xlfn.AGGREGATE(15,6,ROW(Übersicht!$D$2:D$30)/((Übersicht!$D$2:$D$30='Pro Gruppe'!$A$1)),ROW()-2)-1,1),"")</f>
        <v/>
      </c>
      <c r="C14" t="str">
        <f>IFERROR(INDEX(Übersicht!$A$2:$A$26, _xlfn.AGGREGATE(15,6,ROW(Übersicht!$E$2:$E$30)/((Übersicht!$E$2:$E$30='Pro Gruppe'!$A$1)),ROW()-2)-1,1),"")</f>
        <v/>
      </c>
      <c r="D14" t="str">
        <f>IFERROR(INDEX(Übersicht!$A$2:$A$26, _xlfn.AGGREGATE(15,6,ROW(Übersicht!F$2:F$30)/((Übersicht!F$2:F$30='Pro Gruppe'!$A$1)),ROW()-2)-1,1),"")</f>
        <v/>
      </c>
      <c r="E14" t="str">
        <f>IFERROR(INDEX(Übersicht!$A$2:$A$26, _xlfn.AGGREGATE(15,6,ROW(Übersicht!G$2:G$30)/((Übersicht!G$2:G$30='Pro Gruppe'!$A$1)),ROW()-2)-1,1),"")</f>
        <v/>
      </c>
      <c r="F14" t="str">
        <f>IFERROR(INDEX(Übersicht!$A$2:$A$26, _xlfn.AGGREGATE(15,6,ROW(Übersicht!H$2:H$30)/((Übersicht!H$2:H$30='Pro Gruppe'!$A$1)),ROW()-2)-1,1),"")</f>
        <v/>
      </c>
      <c r="G14" t="str">
        <f>IFERROR(INDEX(Übersicht!$A$2:$A$26, _xlfn.AGGREGATE(15,6,ROW(Übersicht!I$2:I$30)/((Übersicht!I$2:I$30='Pro Gruppe'!$A$1)),ROW()-2)-1,1),"")</f>
        <v/>
      </c>
      <c r="H14" t="str">
        <f>IFERROR(INDEX(Übersicht!$A$2:$A$26, _xlfn.AGGREGATE(15,6,ROW(Übersicht!J$2:J$30)/((Übersicht!J$2:J$30='Pro Gruppe'!$A$1)),ROW()-2)-1,1),"")</f>
        <v/>
      </c>
      <c r="I14" t="str">
        <f>IFERROR(INDEX(Übersicht!$A$2:$A$26, _xlfn.AGGREGATE(15,6,ROW(Übersicht!K$2:K$30)/((Übersicht!K$2:K$30='Pro Gruppe'!$A$1)),ROW()-2)-1,1),"")</f>
        <v/>
      </c>
      <c r="J14" t="str">
        <f>IFERROR(INDEX(Übersicht!$A$2:$A$26, _xlfn.AGGREGATE(15,6,ROW(Übersicht!L$2:L$30)/((Übersicht!L$2:L$30='Pro Gruppe'!$A$1)),ROW()-2)-1,1),"")</f>
        <v/>
      </c>
      <c r="K14" t="str">
        <f>IFERROR(INDEX(Übersicht!$A$2:$A$26, _xlfn.AGGREGATE(15,6,ROW(Übersicht!M$2:M$30)/((Übersicht!M$2:M$30='Pro Gruppe'!$A$1)),ROW()-2)-1,1),"")</f>
        <v/>
      </c>
      <c r="L14" t="str">
        <f>IFERROR(INDEX(Übersicht!$A$2:$A$26, _xlfn.AGGREGATE(15,6,ROW(Übersicht!N$2:N$30)/((Übersicht!N$2:N$30='Pro Gruppe'!$A$1)),ROW()-2)-1,1),"")</f>
        <v/>
      </c>
      <c r="M14" t="str">
        <f>IFERROR(INDEX(Übersicht!$A$2:$A$26, _xlfn.AGGREGATE(15,6,ROW(Übersicht!O$2:O$30)/((Übersicht!O$2:O$30='Pro Gruppe'!$A$1)),ROW()-2)-1,1),"")</f>
        <v/>
      </c>
      <c r="N14" t="str">
        <f>IFERROR(INDEX(Übersicht!$A$2:$A$26, _xlfn.AGGREGATE(15,6,ROW(Übersicht!P$2:P$30)/((Übersicht!P$2:P$30='Pro Gruppe'!$A$1)),ROW()-2)-1,1),"")</f>
        <v/>
      </c>
      <c r="O14" t="str">
        <f>IFERROR(INDEX(Übersicht!$A$2:$A$26, _xlfn.AGGREGATE(15,6,ROW(Übersicht!Q$2:Q$30)/((Übersicht!Q$2:Q$30='Pro Gruppe'!$A$1)),ROW()-2)-1,1),"")</f>
        <v/>
      </c>
      <c r="P14" t="str">
        <f>IFERROR(INDEX(Übersicht!$A$2:$A$26, _xlfn.AGGREGATE(15,6,ROW(Übersicht!R$2:R$30)/((Übersicht!R$2:R$30='Pro Gruppe'!$A$1)),ROW()-2)-1,1),"")</f>
        <v/>
      </c>
      <c r="Q14" t="str">
        <f>IFERROR(INDEX(Übersicht!$A$2:$A$26, _xlfn.AGGREGATE(15,6,ROW(Übersicht!S$3:S$30)/((Übersicht!S$3:S$30='Pro Gruppe'!$A$1)),ROW()-2)-1,1),"")</f>
        <v/>
      </c>
      <c r="R14" t="str">
        <f>IFERROR(INDEX(Übersicht!$A$2:$A$26, _xlfn.AGGREGATE(15,6,ROW(Übersicht!T$2:T$30)/((Übersicht!T$2:T$30='Pro Gruppe'!$A$1)),ROW()-2)-1,1),"")</f>
        <v/>
      </c>
      <c r="S14" t="str">
        <f>IFERROR(INDEX(Übersicht!$A$2:$A$26, _xlfn.AGGREGATE(15,6,ROW(Übersicht!U$2:U$30)/((Übersicht!U$2:U$30='Pro Gruppe'!$A$1)),ROW()-2)-1,1),"")</f>
        <v/>
      </c>
      <c r="T14" t="str">
        <f>IFERROR(INDEX(Übersicht!$A$2:$A$26, _xlfn.AGGREGATE(15,6,ROW(Übersicht!V$2:V$30)/((Übersicht!V$2:V$30='Pro Gruppe'!$A$1)),ROW()-2)-1,1),"")</f>
        <v/>
      </c>
      <c r="U14" t="str">
        <f>IFERROR(INDEX(Übersicht!$A$2:$A$26, _xlfn.AGGREGATE(15,6,ROW(Übersicht!W$2:W$30)/((Übersicht!W$2:W$30='Pro Gruppe'!$A$1)),ROW()-2)-1,1),"")</f>
        <v/>
      </c>
      <c r="V14" t="str">
        <f>IFERROR(INDEX(Übersicht!$A$2:$A$26, _xlfn.AGGREGATE(15,6,ROW(Übersicht!X$2:X$30)/((Übersicht!X$2:X$30='Pro Gruppe'!$A$1)),ROW()-2)-1,1),"")</f>
        <v/>
      </c>
      <c r="W14" t="str">
        <f>IFERROR(INDEX(Übersicht!$A$2:$A$26, _xlfn.AGGREGATE(15,6,ROW(Übersicht!Y$2:Y$30)/((Übersicht!Y$2:Y$30='Pro Gruppe'!$A$1)),ROW()-2)-1,1),"")</f>
        <v/>
      </c>
      <c r="X14" t="str">
        <f>IFERROR(INDEX(Übersicht!$A$2:$A$26, _xlfn.AGGREGATE(15,6,ROW(Übersicht!Z$2:Z$30)/((Übersicht!Z$2:Z$30='Pro Gruppe'!$A$1)),ROW()-2)-1,1),"")</f>
        <v/>
      </c>
      <c r="Y14" t="str">
        <f>IFERROR(INDEX(Übersicht!$A$2:$A$26, _xlfn.AGGREGATE(15,6,ROW(Übersicht!AA$2:AA$30)/((Übersicht!AA$2:AA$30='Pro Gruppe'!$A$1)),ROW()-2)-1,1),"")</f>
        <v/>
      </c>
      <c r="Z14" t="str">
        <f>IFERROR(INDEX(Übersicht!$A$2:$A$26, _xlfn.AGGREGATE(15,6,ROW(Übersicht!AB$2:AB$30)/((Übersicht!AB$2:AB$30='Pro Gruppe'!$A$1)),ROW()-2)-1,1),"")</f>
        <v/>
      </c>
      <c r="AA14" t="str">
        <f>IFERROR(INDEX(Übersicht!$A$2:$A$26, _xlfn.AGGREGATE(15,6,ROW(Übersicht!AC$2:AC$30)/((Übersicht!AC$2:AC$30='Pro Gruppe'!$A$1)),ROW()-2)-1,1),"")</f>
        <v/>
      </c>
      <c r="AB14" t="str">
        <f>IFERROR(INDEX(Übersicht!$A$2:$A$26, _xlfn.AGGREGATE(15,6,ROW(Übersicht!AD$2:AD$30)/((Übersicht!AD$2:AD$30='Pro Gruppe'!$A$1)),ROW()-2)-1,1),"")</f>
        <v/>
      </c>
      <c r="AC14" t="str">
        <f>IFERROR(INDEX(Übersicht!$A$2:$A$26, _xlfn.AGGREGATE(15,6,ROW(Übersicht!AE$2:AE$30)/((Übersicht!AE$2:AE$30='Pro Gruppe'!$A$1)),ROW()-2)-1,1),"")</f>
        <v/>
      </c>
      <c r="AD14" t="str">
        <f>IFERROR(INDEX(Übersicht!$A$2:$A$26, _xlfn.AGGREGATE(15,6,ROW(Übersicht!AF$2:AF$30)/((Übersicht!AF$2:AF$30='Pro Gruppe'!$A$1)),ROW()-2)-1,1),"")</f>
        <v/>
      </c>
      <c r="AE14" t="str">
        <f>IFERROR(INDEX(Übersicht!$A$2:$A$26, _xlfn.AGGREGATE(15,6,ROW(Übersicht!AG$2:AG$30)/((Übersicht!AG$2:AG$30='Pro Gruppe'!$A$1)),ROW()-2)-1,1),"")</f>
        <v/>
      </c>
      <c r="AF14" t="str">
        <f>IFERROR(INDEX(Übersicht!$A$2:$A$26, _xlfn.AGGREGATE(15,6,ROW(Übersicht!AH$2:AH$30)/((Übersicht!AH$2:AH$30='Pro Gruppe'!$A$1)),ROW()-2)-1,1),"")</f>
        <v/>
      </c>
      <c r="AG14" t="str">
        <f>IFERROR(INDEX(Übersicht!$A$2:$A$26, _xlfn.AGGREGATE(15,6,ROW(Übersicht!AI$2:AI$30)/((Übersicht!AI$2:AI$30='Pro Gruppe'!$A$1)),ROW()-2)-1,1),"")</f>
        <v/>
      </c>
      <c r="AH14" t="str">
        <f>IFERROR(INDEX(Übersicht!$A$2:$A$26, _xlfn.AGGREGATE(15,6,ROW(Übersicht!AJ$2:AJ$30)/((Übersicht!AJ$2:AJ$30='Pro Gruppe'!$A$1)),ROW()-2)-1,1),"")</f>
        <v/>
      </c>
      <c r="AI14" t="str">
        <f>IFERROR(INDEX(Übersicht!$A$2:$A$26, _xlfn.AGGREGATE(15,6,ROW(Übersicht!AK$2:AK$30)/((Übersicht!AK$2:AK$30='Pro Gruppe'!$A$1)),ROW()-2)-1,1),"")</f>
        <v/>
      </c>
      <c r="AJ14" t="str">
        <f>IFERROR(INDEX(Übersicht!$A$2:$A$26, _xlfn.AGGREGATE(15,6,ROW(Übersicht!AL$2:AL$30)/((Übersicht!AL$2:AL$30='Pro Gruppe'!$A$1)),ROW()-2)-1,1),"")</f>
        <v/>
      </c>
      <c r="AK14" t="str">
        <f>IFERROR(INDEX(Übersicht!$A$2:$A$26, _xlfn.AGGREGATE(15,6,ROW(Übersicht!AM$2:AM$30)/((Übersicht!AM$2:AM$30='Pro Gruppe'!$A$1)),ROW()-2)-1,1),"")</f>
        <v/>
      </c>
      <c r="AL14" t="str">
        <f>IFERROR(INDEX(Übersicht!$A$2:$A$26, _xlfn.AGGREGATE(15,6,ROW(Übersicht!AN$2:AN$30)/((Übersicht!AN$2:AN$30='Pro Gruppe'!$A$1)),ROW()-2)-1,1),"")</f>
        <v/>
      </c>
      <c r="AM14" t="str">
        <f>IFERROR(INDEX(Übersicht!$A$2:$A$26, _xlfn.AGGREGATE(15,6,ROW(Übersicht!AO$2:AO$30)/((Übersicht!AO$2:AO$30='Pro Gruppe'!$A$1)),ROW()-2)-1,1),"")</f>
        <v/>
      </c>
      <c r="AN14" t="str">
        <f>IFERROR(INDEX(Übersicht!$A$2:$A$26, _xlfn.AGGREGATE(15,6,ROW(Übersicht!AP$2:AP$30)/((Übersicht!AP$2:AP$30='Pro Gruppe'!$A$1)),ROW()-2)-1,1),"")</f>
        <v/>
      </c>
      <c r="AO14" t="str">
        <f>IFERROR(INDEX(Übersicht!$A$2:$A$26, _xlfn.AGGREGATE(15,6,ROW(Übersicht!AQ$2:AQ$30)/((Übersicht!AQ$2:AQ$30='Pro Gruppe'!$A$1)),ROW()-2)-1,1),"")</f>
        <v/>
      </c>
      <c r="AP14" t="str">
        <f>IFERROR(INDEX(Übersicht!$A$2:$A$26, _xlfn.AGGREGATE(15,6,ROW(Übersicht!AR$2:AR$30)/((Übersicht!AR$2:AR$30='Pro Gruppe'!$A$1)),ROW()-2)-1,1),"")</f>
        <v/>
      </c>
      <c r="AQ14" t="str">
        <f>IFERROR(INDEX(Übersicht!$A$2:$A$26, _xlfn.AGGREGATE(15,6,ROW(Übersicht!AS$2:AS$30)/((Übersicht!AS$2:AS$30='Pro Gruppe'!$A$1)),ROW()-2)-1,1),"")</f>
        <v/>
      </c>
      <c r="AR14" t="str">
        <f>IFERROR(INDEX(Übersicht!$A$2:$A$26, _xlfn.AGGREGATE(15,6,ROW(Übersicht!AT$2:AT$30)/((Übersicht!AT$2:AT$30='Pro Gruppe'!$A$1)),ROW()-2)-1,1),"")</f>
        <v/>
      </c>
      <c r="AS14" t="str">
        <f>IFERROR(INDEX(Übersicht!$A$2:$A$26, _xlfn.AGGREGATE(15,6,ROW(Übersicht!AU$2:AU$30)/((Übersicht!AU$2:AU$30='Pro Gruppe'!$A$1)),ROW()-2)-1,1),"")</f>
        <v/>
      </c>
      <c r="AT14" t="str">
        <f>IFERROR(INDEX(Übersicht!$A$2:$A$26, _xlfn.AGGREGATE(15,6,ROW(Übersicht!AV$2:AV$30)/((Übersicht!AV$2:AV$30='Pro Gruppe'!$A$1)),ROW()-2)-1,1),"")</f>
        <v/>
      </c>
      <c r="AU14" t="str">
        <f>IFERROR(INDEX(Übersicht!$A$2:$A$26, _xlfn.AGGREGATE(15,6,ROW(Übersicht!AW$2:AW$30)/((Übersicht!AW$2:AW$30='Pro Gruppe'!$A$1)),ROW()-2)-1,1),"")</f>
        <v/>
      </c>
      <c r="AV14" t="str">
        <f>IFERROR(INDEX(Übersicht!$A$2:$A$26, _xlfn.AGGREGATE(15,6,ROW(Übersicht!AX$2:AX$30)/((Übersicht!AX$2:AX$30='Pro Gruppe'!$A$1)),ROW()-2)-1,1),"")</f>
        <v/>
      </c>
      <c r="AW14" t="str">
        <f>IFERROR(INDEX(Übersicht!$A$2:$A$26, _xlfn.AGGREGATE(15,6,ROW(Übersicht!AY$2:AY$30)/((Übersicht!AY$2:AY$30='Pro Gruppe'!$A$1)),ROW()-2)-1,1),"")</f>
        <v/>
      </c>
      <c r="AX14" t="str">
        <f>IFERROR(INDEX(Übersicht!$A$2:$A$26, _xlfn.AGGREGATE(15,6,ROW(Übersicht!AZ$2:AZ$30)/((Übersicht!AZ$2:AZ$30='Pro Gruppe'!$A$1)),ROW()-2)-1,1),"")</f>
        <v/>
      </c>
      <c r="AY14" t="str">
        <f>IFERROR(INDEX(Übersicht!$A$2:$A$26, _xlfn.AGGREGATE(15,6,ROW(Übersicht!BA$2:BA$30)/((Übersicht!BA$2:BA$30='Pro Gruppe'!$A$1)),ROW()-2)-1,1),"")</f>
        <v/>
      </c>
      <c r="AZ14" t="str">
        <f>IFERROR(INDEX(Übersicht!$A$2:$A$26, _xlfn.AGGREGATE(15,6,ROW(Übersicht!BB$2:BB$30)/((Übersicht!BB$2:BB$30='Pro Gruppe'!$A$1)),ROW()-2)-1,1),"")</f>
        <v/>
      </c>
    </row>
    <row r="15" spans="1:52">
      <c r="A15" t="str">
        <f>IFERROR(INDEX(Übersicht!$A$2:$A$26, _xlfn.AGGREGATE(15,6,ROW(Übersicht!$C$2:$C$30)/((Übersicht!$C$2:$C$30='Pro Gruppe'!$A$1)),ROW()-2)-1,1),"")</f>
        <v/>
      </c>
      <c r="B15" t="str">
        <f>IFERROR(INDEX(Übersicht!$A$2:$A$26, _xlfn.AGGREGATE(15,6,ROW(Übersicht!$D$2:D$30)/((Übersicht!$D$2:$D$30='Pro Gruppe'!$A$1)),ROW()-2)-1,1),"")</f>
        <v/>
      </c>
      <c r="C15" t="str">
        <f>IFERROR(INDEX(Übersicht!$A$2:$A$26, _xlfn.AGGREGATE(15,6,ROW(Übersicht!$E$2:$E$30)/((Übersicht!$E$2:$E$30='Pro Gruppe'!$A$1)),ROW()-2)-1,1),"")</f>
        <v/>
      </c>
      <c r="D15" t="str">
        <f>IFERROR(INDEX(Übersicht!$A$2:$A$26, _xlfn.AGGREGATE(15,6,ROW(Übersicht!F$2:F$30)/((Übersicht!F$2:F$30='Pro Gruppe'!$A$1)),ROW()-2)-1,1),"")</f>
        <v/>
      </c>
      <c r="E15" t="str">
        <f>IFERROR(INDEX(Übersicht!$A$2:$A$26, _xlfn.AGGREGATE(15,6,ROW(Übersicht!G$2:G$30)/((Übersicht!G$2:G$30='Pro Gruppe'!$A$1)),ROW()-2)-1,1),"")</f>
        <v/>
      </c>
      <c r="F15" t="str">
        <f>IFERROR(INDEX(Übersicht!$A$2:$A$26, _xlfn.AGGREGATE(15,6,ROW(Übersicht!H$2:H$30)/((Übersicht!H$2:H$30='Pro Gruppe'!$A$1)),ROW()-2)-1,1),"")</f>
        <v/>
      </c>
      <c r="G15" t="str">
        <f>IFERROR(INDEX(Übersicht!$A$2:$A$26, _xlfn.AGGREGATE(15,6,ROW(Übersicht!I$2:I$30)/((Übersicht!I$2:I$30='Pro Gruppe'!$A$1)),ROW()-2)-1,1),"")</f>
        <v/>
      </c>
      <c r="H15" t="str">
        <f>IFERROR(INDEX(Übersicht!$A$2:$A$26, _xlfn.AGGREGATE(15,6,ROW(Übersicht!J$2:J$30)/((Übersicht!J$2:J$30='Pro Gruppe'!$A$1)),ROW()-2)-1,1),"")</f>
        <v/>
      </c>
      <c r="I15" t="str">
        <f>IFERROR(INDEX(Übersicht!$A$2:$A$26, _xlfn.AGGREGATE(15,6,ROW(Übersicht!K$2:K$30)/((Übersicht!K$2:K$30='Pro Gruppe'!$A$1)),ROW()-2)-1,1),"")</f>
        <v/>
      </c>
      <c r="J15" t="str">
        <f>IFERROR(INDEX(Übersicht!$A$2:$A$26, _xlfn.AGGREGATE(15,6,ROW(Übersicht!L$2:L$30)/((Übersicht!L$2:L$30='Pro Gruppe'!$A$1)),ROW()-2)-1,1),"")</f>
        <v/>
      </c>
      <c r="K15" t="str">
        <f>IFERROR(INDEX(Übersicht!$A$2:$A$26, _xlfn.AGGREGATE(15,6,ROW(Übersicht!M$2:M$30)/((Übersicht!M$2:M$30='Pro Gruppe'!$A$1)),ROW()-2)-1,1),"")</f>
        <v/>
      </c>
      <c r="L15" t="str">
        <f>IFERROR(INDEX(Übersicht!$A$2:$A$26, _xlfn.AGGREGATE(15,6,ROW(Übersicht!N$2:N$30)/((Übersicht!N$2:N$30='Pro Gruppe'!$A$1)),ROW()-2)-1,1),"")</f>
        <v/>
      </c>
      <c r="M15" t="str">
        <f>IFERROR(INDEX(Übersicht!$A$2:$A$26, _xlfn.AGGREGATE(15,6,ROW(Übersicht!O$2:O$30)/((Übersicht!O$2:O$30='Pro Gruppe'!$A$1)),ROW()-2)-1,1),"")</f>
        <v/>
      </c>
      <c r="N15" t="str">
        <f>IFERROR(INDEX(Übersicht!$A$2:$A$26, _xlfn.AGGREGATE(15,6,ROW(Übersicht!P$2:P$30)/((Übersicht!P$2:P$30='Pro Gruppe'!$A$1)),ROW()-2)-1,1),"")</f>
        <v/>
      </c>
      <c r="O15" t="str">
        <f>IFERROR(INDEX(Übersicht!$A$2:$A$26, _xlfn.AGGREGATE(15,6,ROW(Übersicht!Q$2:Q$30)/((Übersicht!Q$2:Q$30='Pro Gruppe'!$A$1)),ROW()-2)-1,1),"")</f>
        <v/>
      </c>
      <c r="P15" t="str">
        <f>IFERROR(INDEX(Übersicht!$A$2:$A$26, _xlfn.AGGREGATE(15,6,ROW(Übersicht!R$2:R$30)/((Übersicht!R$2:R$30='Pro Gruppe'!$A$1)),ROW()-2)-1,1),"")</f>
        <v/>
      </c>
      <c r="Q15" t="str">
        <f>IFERROR(INDEX(Übersicht!$A$2:$A$26, _xlfn.AGGREGATE(15,6,ROW(Übersicht!S$3:S$30)/((Übersicht!S$3:S$30='Pro Gruppe'!$A$1)),ROW()-2)-1,1),"")</f>
        <v/>
      </c>
      <c r="R15" t="str">
        <f>IFERROR(INDEX(Übersicht!$A$2:$A$26, _xlfn.AGGREGATE(15,6,ROW(Übersicht!T$2:T$30)/((Übersicht!T$2:T$30='Pro Gruppe'!$A$1)),ROW()-2)-1,1),"")</f>
        <v/>
      </c>
      <c r="S15" t="str">
        <f>IFERROR(INDEX(Übersicht!$A$2:$A$26, _xlfn.AGGREGATE(15,6,ROW(Übersicht!U$2:U$30)/((Übersicht!U$2:U$30='Pro Gruppe'!$A$1)),ROW()-2)-1,1),"")</f>
        <v/>
      </c>
      <c r="T15" t="str">
        <f>IFERROR(INDEX(Übersicht!$A$2:$A$26, _xlfn.AGGREGATE(15,6,ROW(Übersicht!V$2:V$30)/((Übersicht!V$2:V$30='Pro Gruppe'!$A$1)),ROW()-2)-1,1),"")</f>
        <v/>
      </c>
      <c r="U15" t="str">
        <f>IFERROR(INDEX(Übersicht!$A$2:$A$26, _xlfn.AGGREGATE(15,6,ROW(Übersicht!W$2:W$30)/((Übersicht!W$2:W$30='Pro Gruppe'!$A$1)),ROW()-2)-1,1),"")</f>
        <v/>
      </c>
      <c r="V15" t="str">
        <f>IFERROR(INDEX(Übersicht!$A$2:$A$26, _xlfn.AGGREGATE(15,6,ROW(Übersicht!X$2:X$30)/((Übersicht!X$2:X$30='Pro Gruppe'!$A$1)),ROW()-2)-1,1),"")</f>
        <v/>
      </c>
      <c r="W15" t="str">
        <f>IFERROR(INDEX(Übersicht!$A$2:$A$26, _xlfn.AGGREGATE(15,6,ROW(Übersicht!Y$2:Y$30)/((Übersicht!Y$2:Y$30='Pro Gruppe'!$A$1)),ROW()-2)-1,1),"")</f>
        <v/>
      </c>
      <c r="X15" t="str">
        <f>IFERROR(INDEX(Übersicht!$A$2:$A$26, _xlfn.AGGREGATE(15,6,ROW(Übersicht!Z$2:Z$30)/((Übersicht!Z$2:Z$30='Pro Gruppe'!$A$1)),ROW()-2)-1,1),"")</f>
        <v/>
      </c>
      <c r="Y15" t="str">
        <f>IFERROR(INDEX(Übersicht!$A$2:$A$26, _xlfn.AGGREGATE(15,6,ROW(Übersicht!AA$2:AA$30)/((Übersicht!AA$2:AA$30='Pro Gruppe'!$A$1)),ROW()-2)-1,1),"")</f>
        <v/>
      </c>
      <c r="Z15" t="str">
        <f>IFERROR(INDEX(Übersicht!$A$2:$A$26, _xlfn.AGGREGATE(15,6,ROW(Übersicht!AB$2:AB$30)/((Übersicht!AB$2:AB$30='Pro Gruppe'!$A$1)),ROW()-2)-1,1),"")</f>
        <v/>
      </c>
      <c r="AA15" t="str">
        <f>IFERROR(INDEX(Übersicht!$A$2:$A$26, _xlfn.AGGREGATE(15,6,ROW(Übersicht!AC$2:AC$30)/((Übersicht!AC$2:AC$30='Pro Gruppe'!$A$1)),ROW()-2)-1,1),"")</f>
        <v/>
      </c>
      <c r="AB15" t="str">
        <f>IFERROR(INDEX(Übersicht!$A$2:$A$26, _xlfn.AGGREGATE(15,6,ROW(Übersicht!AD$2:AD$30)/((Übersicht!AD$2:AD$30='Pro Gruppe'!$A$1)),ROW()-2)-1,1),"")</f>
        <v/>
      </c>
      <c r="AC15" t="str">
        <f>IFERROR(INDEX(Übersicht!$A$2:$A$26, _xlfn.AGGREGATE(15,6,ROW(Übersicht!AE$2:AE$30)/((Übersicht!AE$2:AE$30='Pro Gruppe'!$A$1)),ROW()-2)-1,1),"")</f>
        <v/>
      </c>
      <c r="AD15" t="str">
        <f>IFERROR(INDEX(Übersicht!$A$2:$A$26, _xlfn.AGGREGATE(15,6,ROW(Übersicht!AF$2:AF$30)/((Übersicht!AF$2:AF$30='Pro Gruppe'!$A$1)),ROW()-2)-1,1),"")</f>
        <v/>
      </c>
      <c r="AE15" t="str">
        <f>IFERROR(INDEX(Übersicht!$A$2:$A$26, _xlfn.AGGREGATE(15,6,ROW(Übersicht!AG$2:AG$30)/((Übersicht!AG$2:AG$30='Pro Gruppe'!$A$1)),ROW()-2)-1,1),"")</f>
        <v/>
      </c>
      <c r="AF15" t="str">
        <f>IFERROR(INDEX(Übersicht!$A$2:$A$26, _xlfn.AGGREGATE(15,6,ROW(Übersicht!AH$2:AH$30)/((Übersicht!AH$2:AH$30='Pro Gruppe'!$A$1)),ROW()-2)-1,1),"")</f>
        <v/>
      </c>
      <c r="AG15" t="str">
        <f>IFERROR(INDEX(Übersicht!$A$2:$A$26, _xlfn.AGGREGATE(15,6,ROW(Übersicht!AI$2:AI$30)/((Übersicht!AI$2:AI$30='Pro Gruppe'!$A$1)),ROW()-2)-1,1),"")</f>
        <v/>
      </c>
      <c r="AH15" t="str">
        <f>IFERROR(INDEX(Übersicht!$A$2:$A$26, _xlfn.AGGREGATE(15,6,ROW(Übersicht!AJ$2:AJ$30)/((Übersicht!AJ$2:AJ$30='Pro Gruppe'!$A$1)),ROW()-2)-1,1),"")</f>
        <v/>
      </c>
      <c r="AI15" t="str">
        <f>IFERROR(INDEX(Übersicht!$A$2:$A$26, _xlfn.AGGREGATE(15,6,ROW(Übersicht!AK$2:AK$30)/((Übersicht!AK$2:AK$30='Pro Gruppe'!$A$1)),ROW()-2)-1,1),"")</f>
        <v/>
      </c>
      <c r="AJ15" t="str">
        <f>IFERROR(INDEX(Übersicht!$A$2:$A$26, _xlfn.AGGREGATE(15,6,ROW(Übersicht!AL$2:AL$30)/((Übersicht!AL$2:AL$30='Pro Gruppe'!$A$1)),ROW()-2)-1,1),"")</f>
        <v/>
      </c>
      <c r="AK15" t="str">
        <f>IFERROR(INDEX(Übersicht!$A$2:$A$26, _xlfn.AGGREGATE(15,6,ROW(Übersicht!AM$2:AM$30)/((Übersicht!AM$2:AM$30='Pro Gruppe'!$A$1)),ROW()-2)-1,1),"")</f>
        <v/>
      </c>
      <c r="AL15" t="str">
        <f>IFERROR(INDEX(Übersicht!$A$2:$A$26, _xlfn.AGGREGATE(15,6,ROW(Übersicht!AN$2:AN$30)/((Übersicht!AN$2:AN$30='Pro Gruppe'!$A$1)),ROW()-2)-1,1),"")</f>
        <v/>
      </c>
      <c r="AM15" t="str">
        <f>IFERROR(INDEX(Übersicht!$A$2:$A$26, _xlfn.AGGREGATE(15,6,ROW(Übersicht!AO$2:AO$30)/((Übersicht!AO$2:AO$30='Pro Gruppe'!$A$1)),ROW()-2)-1,1),"")</f>
        <v/>
      </c>
      <c r="AN15" t="str">
        <f>IFERROR(INDEX(Übersicht!$A$2:$A$26, _xlfn.AGGREGATE(15,6,ROW(Übersicht!AP$2:AP$30)/((Übersicht!AP$2:AP$30='Pro Gruppe'!$A$1)),ROW()-2)-1,1),"")</f>
        <v/>
      </c>
      <c r="AO15" t="str">
        <f>IFERROR(INDEX(Übersicht!$A$2:$A$26, _xlfn.AGGREGATE(15,6,ROW(Übersicht!AQ$2:AQ$30)/((Übersicht!AQ$2:AQ$30='Pro Gruppe'!$A$1)),ROW()-2)-1,1),"")</f>
        <v/>
      </c>
      <c r="AP15" t="str">
        <f>IFERROR(INDEX(Übersicht!$A$2:$A$26, _xlfn.AGGREGATE(15,6,ROW(Übersicht!AR$2:AR$30)/((Übersicht!AR$2:AR$30='Pro Gruppe'!$A$1)),ROW()-2)-1,1),"")</f>
        <v/>
      </c>
      <c r="AQ15" t="str">
        <f>IFERROR(INDEX(Übersicht!$A$2:$A$26, _xlfn.AGGREGATE(15,6,ROW(Übersicht!AS$2:AS$30)/((Übersicht!AS$2:AS$30='Pro Gruppe'!$A$1)),ROW()-2)-1,1),"")</f>
        <v/>
      </c>
      <c r="AR15" t="str">
        <f>IFERROR(INDEX(Übersicht!$A$2:$A$26, _xlfn.AGGREGATE(15,6,ROW(Übersicht!AT$2:AT$30)/((Übersicht!AT$2:AT$30='Pro Gruppe'!$A$1)),ROW()-2)-1,1),"")</f>
        <v/>
      </c>
      <c r="AS15" t="str">
        <f>IFERROR(INDEX(Übersicht!$A$2:$A$26, _xlfn.AGGREGATE(15,6,ROW(Übersicht!AU$2:AU$30)/((Übersicht!AU$2:AU$30='Pro Gruppe'!$A$1)),ROW()-2)-1,1),"")</f>
        <v/>
      </c>
      <c r="AT15" t="str">
        <f>IFERROR(INDEX(Übersicht!$A$2:$A$26, _xlfn.AGGREGATE(15,6,ROW(Übersicht!AV$2:AV$30)/((Übersicht!AV$2:AV$30='Pro Gruppe'!$A$1)),ROW()-2)-1,1),"")</f>
        <v/>
      </c>
      <c r="AU15" t="str">
        <f>IFERROR(INDEX(Übersicht!$A$2:$A$26, _xlfn.AGGREGATE(15,6,ROW(Übersicht!AW$2:AW$30)/((Übersicht!AW$2:AW$30='Pro Gruppe'!$A$1)),ROW()-2)-1,1),"")</f>
        <v/>
      </c>
      <c r="AV15" t="str">
        <f>IFERROR(INDEX(Übersicht!$A$2:$A$26, _xlfn.AGGREGATE(15,6,ROW(Übersicht!AX$2:AX$30)/((Übersicht!AX$2:AX$30='Pro Gruppe'!$A$1)),ROW()-2)-1,1),"")</f>
        <v/>
      </c>
      <c r="AW15" t="str">
        <f>IFERROR(INDEX(Übersicht!$A$2:$A$26, _xlfn.AGGREGATE(15,6,ROW(Übersicht!AY$2:AY$30)/((Übersicht!AY$2:AY$30='Pro Gruppe'!$A$1)),ROW()-2)-1,1),"")</f>
        <v/>
      </c>
      <c r="AX15" t="str">
        <f>IFERROR(INDEX(Übersicht!$A$2:$A$26, _xlfn.AGGREGATE(15,6,ROW(Übersicht!AZ$2:AZ$30)/((Übersicht!AZ$2:AZ$30='Pro Gruppe'!$A$1)),ROW()-2)-1,1),"")</f>
        <v/>
      </c>
      <c r="AY15" t="str">
        <f>IFERROR(INDEX(Übersicht!$A$2:$A$26, _xlfn.AGGREGATE(15,6,ROW(Übersicht!BA$2:BA$30)/((Übersicht!BA$2:BA$30='Pro Gruppe'!$A$1)),ROW()-2)-1,1),"")</f>
        <v/>
      </c>
      <c r="AZ15" t="str">
        <f>IFERROR(INDEX(Übersicht!$A$2:$A$26, _xlfn.AGGREGATE(15,6,ROW(Übersicht!BB$2:BB$30)/((Übersicht!BB$2:BB$30='Pro Gruppe'!$A$1)),ROW()-2)-1,1),"")</f>
        <v/>
      </c>
    </row>
    <row r="16" spans="1:52">
      <c r="A16" t="str">
        <f>IFERROR(INDEX(Übersicht!$A$2:$A$26, _xlfn.AGGREGATE(15,6,ROW(Übersicht!$C$2:$C$30)/((Übersicht!$C$2:$C$30='Pro Gruppe'!$A$1)),ROW()-2)-1,1),"")</f>
        <v/>
      </c>
      <c r="B16" t="str">
        <f>IFERROR(INDEX(Übersicht!$A$2:$A$26, _xlfn.AGGREGATE(15,6,ROW(Übersicht!$D$2:D$30)/((Übersicht!$D$2:$D$30='Pro Gruppe'!$A$1)),ROW()-2)-1,1),"")</f>
        <v/>
      </c>
      <c r="C16" t="str">
        <f>IFERROR(INDEX(Übersicht!$A$2:$A$26, _xlfn.AGGREGATE(15,6,ROW(Übersicht!$E$2:$E$30)/((Übersicht!$E$2:$E$30='Pro Gruppe'!$A$1)),ROW()-2)-1,1),"")</f>
        <v/>
      </c>
      <c r="D16" t="str">
        <f>IFERROR(INDEX(Übersicht!$A$2:$A$26, _xlfn.AGGREGATE(15,6,ROW(Übersicht!F$2:F$30)/((Übersicht!F$2:F$30='Pro Gruppe'!$A$1)),ROW()-2)-1,1),"")</f>
        <v/>
      </c>
      <c r="E16" t="str">
        <f>IFERROR(INDEX(Übersicht!$A$2:$A$26, _xlfn.AGGREGATE(15,6,ROW(Übersicht!G$2:G$30)/((Übersicht!G$2:G$30='Pro Gruppe'!$A$1)),ROW()-2)-1,1),"")</f>
        <v/>
      </c>
      <c r="F16" t="str">
        <f>IFERROR(INDEX(Übersicht!$A$2:$A$26, _xlfn.AGGREGATE(15,6,ROW(Übersicht!H$2:H$30)/((Übersicht!H$2:H$30='Pro Gruppe'!$A$1)),ROW()-2)-1,1),"")</f>
        <v/>
      </c>
      <c r="G16" t="str">
        <f>IFERROR(INDEX(Übersicht!$A$2:$A$26, _xlfn.AGGREGATE(15,6,ROW(Übersicht!I$2:I$30)/((Übersicht!I$2:I$30='Pro Gruppe'!$A$1)),ROW()-2)-1,1),"")</f>
        <v/>
      </c>
      <c r="H16" t="str">
        <f>IFERROR(INDEX(Übersicht!$A$2:$A$26, _xlfn.AGGREGATE(15,6,ROW(Übersicht!J$2:J$30)/((Übersicht!J$2:J$30='Pro Gruppe'!$A$1)),ROW()-2)-1,1),"")</f>
        <v/>
      </c>
      <c r="I16" t="str">
        <f>IFERROR(INDEX(Übersicht!$A$2:$A$26, _xlfn.AGGREGATE(15,6,ROW(Übersicht!K$2:K$30)/((Übersicht!K$2:K$30='Pro Gruppe'!$A$1)),ROW()-2)-1,1),"")</f>
        <v/>
      </c>
      <c r="J16" t="str">
        <f>IFERROR(INDEX(Übersicht!$A$2:$A$26, _xlfn.AGGREGATE(15,6,ROW(Übersicht!L$2:L$30)/((Übersicht!L$2:L$30='Pro Gruppe'!$A$1)),ROW()-2)-1,1),"")</f>
        <v/>
      </c>
      <c r="K16" t="str">
        <f>IFERROR(INDEX(Übersicht!$A$2:$A$26, _xlfn.AGGREGATE(15,6,ROW(Übersicht!M$2:M$30)/((Übersicht!M$2:M$30='Pro Gruppe'!$A$1)),ROW()-2)-1,1),"")</f>
        <v/>
      </c>
      <c r="L16" t="str">
        <f>IFERROR(INDEX(Übersicht!$A$2:$A$26, _xlfn.AGGREGATE(15,6,ROW(Übersicht!N$2:N$30)/((Übersicht!N$2:N$30='Pro Gruppe'!$A$1)),ROW()-2)-1,1),"")</f>
        <v/>
      </c>
      <c r="M16" t="str">
        <f>IFERROR(INDEX(Übersicht!$A$2:$A$26, _xlfn.AGGREGATE(15,6,ROW(Übersicht!O$2:O$30)/((Übersicht!O$2:O$30='Pro Gruppe'!$A$1)),ROW()-2)-1,1),"")</f>
        <v/>
      </c>
      <c r="N16" t="str">
        <f>IFERROR(INDEX(Übersicht!$A$2:$A$26, _xlfn.AGGREGATE(15,6,ROW(Übersicht!P$2:P$30)/((Übersicht!P$2:P$30='Pro Gruppe'!$A$1)),ROW()-2)-1,1),"")</f>
        <v/>
      </c>
      <c r="O16" t="str">
        <f>IFERROR(INDEX(Übersicht!$A$2:$A$26, _xlfn.AGGREGATE(15,6,ROW(Übersicht!Q$2:Q$30)/((Übersicht!Q$2:Q$30='Pro Gruppe'!$A$1)),ROW()-2)-1,1),"")</f>
        <v/>
      </c>
      <c r="P16" t="str">
        <f>IFERROR(INDEX(Übersicht!$A$2:$A$26, _xlfn.AGGREGATE(15,6,ROW(Übersicht!R$2:R$30)/((Übersicht!R$2:R$30='Pro Gruppe'!$A$1)),ROW()-2)-1,1),"")</f>
        <v/>
      </c>
      <c r="Q16" t="str">
        <f>IFERROR(INDEX(Übersicht!$A$2:$A$26, _xlfn.AGGREGATE(15,6,ROW(Übersicht!S$3:S$30)/((Übersicht!S$3:S$30='Pro Gruppe'!$A$1)),ROW()-2)-1,1),"")</f>
        <v/>
      </c>
      <c r="R16" t="str">
        <f>IFERROR(INDEX(Übersicht!$A$2:$A$26, _xlfn.AGGREGATE(15,6,ROW(Übersicht!T$2:T$30)/((Übersicht!T$2:T$30='Pro Gruppe'!$A$1)),ROW()-2)-1,1),"")</f>
        <v/>
      </c>
      <c r="S16" t="str">
        <f>IFERROR(INDEX(Übersicht!$A$2:$A$26, _xlfn.AGGREGATE(15,6,ROW(Übersicht!U$2:U$30)/((Übersicht!U$2:U$30='Pro Gruppe'!$A$1)),ROW()-2)-1,1),"")</f>
        <v/>
      </c>
      <c r="T16" t="str">
        <f>IFERROR(INDEX(Übersicht!$A$2:$A$26, _xlfn.AGGREGATE(15,6,ROW(Übersicht!V$2:V$30)/((Übersicht!V$2:V$30='Pro Gruppe'!$A$1)),ROW()-2)-1,1),"")</f>
        <v/>
      </c>
      <c r="U16" t="str">
        <f>IFERROR(INDEX(Übersicht!$A$2:$A$26, _xlfn.AGGREGATE(15,6,ROW(Übersicht!W$2:W$30)/((Übersicht!W$2:W$30='Pro Gruppe'!$A$1)),ROW()-2)-1,1),"")</f>
        <v/>
      </c>
      <c r="V16" t="str">
        <f>IFERROR(INDEX(Übersicht!$A$2:$A$26, _xlfn.AGGREGATE(15,6,ROW(Übersicht!X$2:X$30)/((Übersicht!X$2:X$30='Pro Gruppe'!$A$1)),ROW()-2)-1,1),"")</f>
        <v/>
      </c>
      <c r="W16" t="str">
        <f>IFERROR(INDEX(Übersicht!$A$2:$A$26, _xlfn.AGGREGATE(15,6,ROW(Übersicht!Y$2:Y$30)/((Übersicht!Y$2:Y$30='Pro Gruppe'!$A$1)),ROW()-2)-1,1),"")</f>
        <v/>
      </c>
      <c r="X16" t="str">
        <f>IFERROR(INDEX(Übersicht!$A$2:$A$26, _xlfn.AGGREGATE(15,6,ROW(Übersicht!Z$2:Z$30)/((Übersicht!Z$2:Z$30='Pro Gruppe'!$A$1)),ROW()-2)-1,1),"")</f>
        <v/>
      </c>
      <c r="Y16" t="str">
        <f>IFERROR(INDEX(Übersicht!$A$2:$A$26, _xlfn.AGGREGATE(15,6,ROW(Übersicht!AA$2:AA$30)/((Übersicht!AA$2:AA$30='Pro Gruppe'!$A$1)),ROW()-2)-1,1),"")</f>
        <v/>
      </c>
      <c r="Z16" t="str">
        <f>IFERROR(INDEX(Übersicht!$A$2:$A$26, _xlfn.AGGREGATE(15,6,ROW(Übersicht!AB$2:AB$30)/((Übersicht!AB$2:AB$30='Pro Gruppe'!$A$1)),ROW()-2)-1,1),"")</f>
        <v/>
      </c>
      <c r="AA16" t="str">
        <f>IFERROR(INDEX(Übersicht!$A$2:$A$26, _xlfn.AGGREGATE(15,6,ROW(Übersicht!AC$2:AC$30)/((Übersicht!AC$2:AC$30='Pro Gruppe'!$A$1)),ROW()-2)-1,1),"")</f>
        <v/>
      </c>
      <c r="AB16" t="str">
        <f>IFERROR(INDEX(Übersicht!$A$2:$A$26, _xlfn.AGGREGATE(15,6,ROW(Übersicht!AD$2:AD$30)/((Übersicht!AD$2:AD$30='Pro Gruppe'!$A$1)),ROW()-2)-1,1),"")</f>
        <v/>
      </c>
      <c r="AC16" t="str">
        <f>IFERROR(INDEX(Übersicht!$A$2:$A$26, _xlfn.AGGREGATE(15,6,ROW(Übersicht!AE$2:AE$30)/((Übersicht!AE$2:AE$30='Pro Gruppe'!$A$1)),ROW()-2)-1,1),"")</f>
        <v/>
      </c>
      <c r="AD16" t="str">
        <f>IFERROR(INDEX(Übersicht!$A$2:$A$26, _xlfn.AGGREGATE(15,6,ROW(Übersicht!AF$2:AF$30)/((Übersicht!AF$2:AF$30='Pro Gruppe'!$A$1)),ROW()-2)-1,1),"")</f>
        <v/>
      </c>
      <c r="AE16" t="str">
        <f>IFERROR(INDEX(Übersicht!$A$2:$A$26, _xlfn.AGGREGATE(15,6,ROW(Übersicht!AG$2:AG$30)/((Übersicht!AG$2:AG$30='Pro Gruppe'!$A$1)),ROW()-2)-1,1),"")</f>
        <v/>
      </c>
      <c r="AF16" t="str">
        <f>IFERROR(INDEX(Übersicht!$A$2:$A$26, _xlfn.AGGREGATE(15,6,ROW(Übersicht!AH$2:AH$30)/((Übersicht!AH$2:AH$30='Pro Gruppe'!$A$1)),ROW()-2)-1,1),"")</f>
        <v/>
      </c>
      <c r="AG16" t="str">
        <f>IFERROR(INDEX(Übersicht!$A$2:$A$26, _xlfn.AGGREGATE(15,6,ROW(Übersicht!AI$2:AI$30)/((Übersicht!AI$2:AI$30='Pro Gruppe'!$A$1)),ROW()-2)-1,1),"")</f>
        <v/>
      </c>
      <c r="AH16" t="str">
        <f>IFERROR(INDEX(Übersicht!$A$2:$A$26, _xlfn.AGGREGATE(15,6,ROW(Übersicht!AJ$2:AJ$30)/((Übersicht!AJ$2:AJ$30='Pro Gruppe'!$A$1)),ROW()-2)-1,1),"")</f>
        <v/>
      </c>
      <c r="AI16" t="str">
        <f>IFERROR(INDEX(Übersicht!$A$2:$A$26, _xlfn.AGGREGATE(15,6,ROW(Übersicht!AK$2:AK$30)/((Übersicht!AK$2:AK$30='Pro Gruppe'!$A$1)),ROW()-2)-1,1),"")</f>
        <v/>
      </c>
      <c r="AJ16" t="str">
        <f>IFERROR(INDEX(Übersicht!$A$2:$A$26, _xlfn.AGGREGATE(15,6,ROW(Übersicht!AL$2:AL$30)/((Übersicht!AL$2:AL$30='Pro Gruppe'!$A$1)),ROW()-2)-1,1),"")</f>
        <v/>
      </c>
      <c r="AK16" t="str">
        <f>IFERROR(INDEX(Übersicht!$A$2:$A$26, _xlfn.AGGREGATE(15,6,ROW(Übersicht!AM$2:AM$30)/((Übersicht!AM$2:AM$30='Pro Gruppe'!$A$1)),ROW()-2)-1,1),"")</f>
        <v/>
      </c>
      <c r="AL16" t="str">
        <f>IFERROR(INDEX(Übersicht!$A$2:$A$26, _xlfn.AGGREGATE(15,6,ROW(Übersicht!AN$2:AN$30)/((Übersicht!AN$2:AN$30='Pro Gruppe'!$A$1)),ROW()-2)-1,1),"")</f>
        <v/>
      </c>
      <c r="AM16" t="str">
        <f>IFERROR(INDEX(Übersicht!$A$2:$A$26, _xlfn.AGGREGATE(15,6,ROW(Übersicht!AO$2:AO$30)/((Übersicht!AO$2:AO$30='Pro Gruppe'!$A$1)),ROW()-2)-1,1),"")</f>
        <v/>
      </c>
      <c r="AN16" t="str">
        <f>IFERROR(INDEX(Übersicht!$A$2:$A$26, _xlfn.AGGREGATE(15,6,ROW(Übersicht!AP$2:AP$30)/((Übersicht!AP$2:AP$30='Pro Gruppe'!$A$1)),ROW()-2)-1,1),"")</f>
        <v/>
      </c>
      <c r="AO16" t="str">
        <f>IFERROR(INDEX(Übersicht!$A$2:$A$26, _xlfn.AGGREGATE(15,6,ROW(Übersicht!AQ$2:AQ$30)/((Übersicht!AQ$2:AQ$30='Pro Gruppe'!$A$1)),ROW()-2)-1,1),"")</f>
        <v/>
      </c>
      <c r="AP16" t="str">
        <f>IFERROR(INDEX(Übersicht!$A$2:$A$26, _xlfn.AGGREGATE(15,6,ROW(Übersicht!AR$2:AR$30)/((Übersicht!AR$2:AR$30='Pro Gruppe'!$A$1)),ROW()-2)-1,1),"")</f>
        <v/>
      </c>
      <c r="AQ16" t="str">
        <f>IFERROR(INDEX(Übersicht!$A$2:$A$26, _xlfn.AGGREGATE(15,6,ROW(Übersicht!AS$2:AS$30)/((Übersicht!AS$2:AS$30='Pro Gruppe'!$A$1)),ROW()-2)-1,1),"")</f>
        <v/>
      </c>
      <c r="AR16" t="str">
        <f>IFERROR(INDEX(Übersicht!$A$2:$A$26, _xlfn.AGGREGATE(15,6,ROW(Übersicht!AT$2:AT$30)/((Übersicht!AT$2:AT$30='Pro Gruppe'!$A$1)),ROW()-2)-1,1),"")</f>
        <v/>
      </c>
      <c r="AS16" t="str">
        <f>IFERROR(INDEX(Übersicht!$A$2:$A$26, _xlfn.AGGREGATE(15,6,ROW(Übersicht!AU$2:AU$30)/((Übersicht!AU$2:AU$30='Pro Gruppe'!$A$1)),ROW()-2)-1,1),"")</f>
        <v/>
      </c>
      <c r="AT16" t="str">
        <f>IFERROR(INDEX(Übersicht!$A$2:$A$26, _xlfn.AGGREGATE(15,6,ROW(Übersicht!AV$2:AV$30)/((Übersicht!AV$2:AV$30='Pro Gruppe'!$A$1)),ROW()-2)-1,1),"")</f>
        <v/>
      </c>
      <c r="AU16" t="str">
        <f>IFERROR(INDEX(Übersicht!$A$2:$A$26, _xlfn.AGGREGATE(15,6,ROW(Übersicht!AW$2:AW$30)/((Übersicht!AW$2:AW$30='Pro Gruppe'!$A$1)),ROW()-2)-1,1),"")</f>
        <v/>
      </c>
      <c r="AV16" t="str">
        <f>IFERROR(INDEX(Übersicht!$A$2:$A$26, _xlfn.AGGREGATE(15,6,ROW(Übersicht!AX$2:AX$30)/((Übersicht!AX$2:AX$30='Pro Gruppe'!$A$1)),ROW()-2)-1,1),"")</f>
        <v/>
      </c>
      <c r="AW16" t="str">
        <f>IFERROR(INDEX(Übersicht!$A$2:$A$26, _xlfn.AGGREGATE(15,6,ROW(Übersicht!AY$2:AY$30)/((Übersicht!AY$2:AY$30='Pro Gruppe'!$A$1)),ROW()-2)-1,1),"")</f>
        <v/>
      </c>
      <c r="AX16" t="str">
        <f>IFERROR(INDEX(Übersicht!$A$2:$A$26, _xlfn.AGGREGATE(15,6,ROW(Übersicht!AZ$2:AZ$30)/((Übersicht!AZ$2:AZ$30='Pro Gruppe'!$A$1)),ROW()-2)-1,1),"")</f>
        <v/>
      </c>
      <c r="AY16" t="str">
        <f>IFERROR(INDEX(Übersicht!$A$2:$A$26, _xlfn.AGGREGATE(15,6,ROW(Übersicht!BA$2:BA$30)/((Übersicht!BA$2:BA$30='Pro Gruppe'!$A$1)),ROW()-2)-1,1),"")</f>
        <v/>
      </c>
      <c r="AZ16" t="str">
        <f>IFERROR(INDEX(Übersicht!$A$2:$A$26, _xlfn.AGGREGATE(15,6,ROW(Übersicht!BB$2:BB$30)/((Übersicht!BB$2:BB$30='Pro Gruppe'!$A$1)),ROW()-2)-1,1),"")</f>
        <v/>
      </c>
    </row>
    <row r="17" spans="1:52">
      <c r="A17" t="str">
        <f>IFERROR(INDEX(Übersicht!$A$2:$A$26, _xlfn.AGGREGATE(15,6,ROW(Übersicht!$C$2:$C$30)/((Übersicht!$C$2:$C$30='Pro Gruppe'!$A$1)),ROW()-2)-1,1),"")</f>
        <v/>
      </c>
      <c r="B17" t="str">
        <f>IFERROR(INDEX(Übersicht!$A$2:$A$26, _xlfn.AGGREGATE(15,6,ROW(Übersicht!$D$2:D$30)/((Übersicht!$D$2:$D$30='Pro Gruppe'!$A$1)),ROW()-2)-1,1),"")</f>
        <v/>
      </c>
      <c r="C17" t="str">
        <f>IFERROR(INDEX(Übersicht!$A$2:$A$26, _xlfn.AGGREGATE(15,6,ROW(Übersicht!$E$2:$E$30)/((Übersicht!$E$2:$E$30='Pro Gruppe'!$A$1)),ROW()-2)-1,1),"")</f>
        <v/>
      </c>
      <c r="D17" t="str">
        <f>IFERROR(INDEX(Übersicht!$A$2:$A$26, _xlfn.AGGREGATE(15,6,ROW(Übersicht!F$2:F$30)/((Übersicht!F$2:F$30='Pro Gruppe'!$A$1)),ROW()-2)-1,1),"")</f>
        <v/>
      </c>
      <c r="E17" t="str">
        <f>IFERROR(INDEX(Übersicht!$A$2:$A$26, _xlfn.AGGREGATE(15,6,ROW(Übersicht!G$2:G$30)/((Übersicht!G$2:G$30='Pro Gruppe'!$A$1)),ROW()-2)-1,1),"")</f>
        <v/>
      </c>
      <c r="F17" t="str">
        <f>IFERROR(INDEX(Übersicht!$A$2:$A$26, _xlfn.AGGREGATE(15,6,ROW(Übersicht!H$2:H$30)/((Übersicht!H$2:H$30='Pro Gruppe'!$A$1)),ROW()-2)-1,1),"")</f>
        <v/>
      </c>
      <c r="G17" t="str">
        <f>IFERROR(INDEX(Übersicht!$A$2:$A$26, _xlfn.AGGREGATE(15,6,ROW(Übersicht!I$2:I$30)/((Übersicht!I$2:I$30='Pro Gruppe'!$A$1)),ROW()-2)-1,1),"")</f>
        <v/>
      </c>
      <c r="H17" t="str">
        <f>IFERROR(INDEX(Übersicht!$A$2:$A$26, _xlfn.AGGREGATE(15,6,ROW(Übersicht!J$2:J$30)/((Übersicht!J$2:J$30='Pro Gruppe'!$A$1)),ROW()-2)-1,1),"")</f>
        <v/>
      </c>
      <c r="I17" t="str">
        <f>IFERROR(INDEX(Übersicht!$A$2:$A$26, _xlfn.AGGREGATE(15,6,ROW(Übersicht!K$2:K$30)/((Übersicht!K$2:K$30='Pro Gruppe'!$A$1)),ROW()-2)-1,1),"")</f>
        <v/>
      </c>
      <c r="J17" t="str">
        <f>IFERROR(INDEX(Übersicht!$A$2:$A$26, _xlfn.AGGREGATE(15,6,ROW(Übersicht!L$2:L$30)/((Übersicht!L$2:L$30='Pro Gruppe'!$A$1)),ROW()-2)-1,1),"")</f>
        <v/>
      </c>
      <c r="K17" t="str">
        <f>IFERROR(INDEX(Übersicht!$A$2:$A$26, _xlfn.AGGREGATE(15,6,ROW(Übersicht!M$2:M$30)/((Übersicht!M$2:M$30='Pro Gruppe'!$A$1)),ROW()-2)-1,1),"")</f>
        <v/>
      </c>
      <c r="L17" t="str">
        <f>IFERROR(INDEX(Übersicht!$A$2:$A$26, _xlfn.AGGREGATE(15,6,ROW(Übersicht!N$2:N$30)/((Übersicht!N$2:N$30='Pro Gruppe'!$A$1)),ROW()-2)-1,1),"")</f>
        <v/>
      </c>
      <c r="M17" t="str">
        <f>IFERROR(INDEX(Übersicht!$A$2:$A$26, _xlfn.AGGREGATE(15,6,ROW(Übersicht!O$2:O$30)/((Übersicht!O$2:O$30='Pro Gruppe'!$A$1)),ROW()-2)-1,1),"")</f>
        <v/>
      </c>
      <c r="N17" t="str">
        <f>IFERROR(INDEX(Übersicht!$A$2:$A$26, _xlfn.AGGREGATE(15,6,ROW(Übersicht!P$2:P$30)/((Übersicht!P$2:P$30='Pro Gruppe'!$A$1)),ROW()-2)-1,1),"")</f>
        <v/>
      </c>
      <c r="O17" t="str">
        <f>IFERROR(INDEX(Übersicht!$A$2:$A$26, _xlfn.AGGREGATE(15,6,ROW(Übersicht!Q$2:Q$30)/((Übersicht!Q$2:Q$30='Pro Gruppe'!$A$1)),ROW()-2)-1,1),"")</f>
        <v/>
      </c>
      <c r="P17" t="str">
        <f>IFERROR(INDEX(Übersicht!$A$2:$A$26, _xlfn.AGGREGATE(15,6,ROW(Übersicht!R$2:R$30)/((Übersicht!R$2:R$30='Pro Gruppe'!$A$1)),ROW()-2)-1,1),"")</f>
        <v/>
      </c>
      <c r="Q17" t="str">
        <f>IFERROR(INDEX(Übersicht!$A$2:$A$26, _xlfn.AGGREGATE(15,6,ROW(Übersicht!S$3:S$30)/((Übersicht!S$3:S$30='Pro Gruppe'!$A$1)),ROW()-2)-1,1),"")</f>
        <v/>
      </c>
      <c r="R17" t="str">
        <f>IFERROR(INDEX(Übersicht!$A$2:$A$26, _xlfn.AGGREGATE(15,6,ROW(Übersicht!T$2:T$30)/((Übersicht!T$2:T$30='Pro Gruppe'!$A$1)),ROW()-2)-1,1),"")</f>
        <v/>
      </c>
      <c r="S17" t="str">
        <f>IFERROR(INDEX(Übersicht!$A$2:$A$26, _xlfn.AGGREGATE(15,6,ROW(Übersicht!U$2:U$30)/((Übersicht!U$2:U$30='Pro Gruppe'!$A$1)),ROW()-2)-1,1),"")</f>
        <v/>
      </c>
      <c r="T17" t="str">
        <f>IFERROR(INDEX(Übersicht!$A$2:$A$26, _xlfn.AGGREGATE(15,6,ROW(Übersicht!V$2:V$30)/((Übersicht!V$2:V$30='Pro Gruppe'!$A$1)),ROW()-2)-1,1),"")</f>
        <v/>
      </c>
      <c r="U17" t="str">
        <f>IFERROR(INDEX(Übersicht!$A$2:$A$26, _xlfn.AGGREGATE(15,6,ROW(Übersicht!W$2:W$30)/((Übersicht!W$2:W$30='Pro Gruppe'!$A$1)),ROW()-2)-1,1),"")</f>
        <v/>
      </c>
      <c r="V17" t="str">
        <f>IFERROR(INDEX(Übersicht!$A$2:$A$26, _xlfn.AGGREGATE(15,6,ROW(Übersicht!X$2:X$30)/((Übersicht!X$2:X$30='Pro Gruppe'!$A$1)),ROW()-2)-1,1),"")</f>
        <v/>
      </c>
      <c r="W17" t="str">
        <f>IFERROR(INDEX(Übersicht!$A$2:$A$26, _xlfn.AGGREGATE(15,6,ROW(Übersicht!Y$2:Y$30)/((Übersicht!Y$2:Y$30='Pro Gruppe'!$A$1)),ROW()-2)-1,1),"")</f>
        <v/>
      </c>
      <c r="X17" t="str">
        <f>IFERROR(INDEX(Übersicht!$A$2:$A$26, _xlfn.AGGREGATE(15,6,ROW(Übersicht!Z$2:Z$30)/((Übersicht!Z$2:Z$30='Pro Gruppe'!$A$1)),ROW()-2)-1,1),"")</f>
        <v/>
      </c>
      <c r="Y17" t="str">
        <f>IFERROR(INDEX(Übersicht!$A$2:$A$26, _xlfn.AGGREGATE(15,6,ROW(Übersicht!AA$2:AA$30)/((Übersicht!AA$2:AA$30='Pro Gruppe'!$A$1)),ROW()-2)-1,1),"")</f>
        <v/>
      </c>
      <c r="Z17" t="str">
        <f>IFERROR(INDEX(Übersicht!$A$2:$A$26, _xlfn.AGGREGATE(15,6,ROW(Übersicht!AB$2:AB$30)/((Übersicht!AB$2:AB$30='Pro Gruppe'!$A$1)),ROW()-2)-1,1),"")</f>
        <v/>
      </c>
      <c r="AA17" t="str">
        <f>IFERROR(INDEX(Übersicht!$A$2:$A$26, _xlfn.AGGREGATE(15,6,ROW(Übersicht!AC$2:AC$30)/((Übersicht!AC$2:AC$30='Pro Gruppe'!$A$1)),ROW()-2)-1,1),"")</f>
        <v/>
      </c>
      <c r="AB17" t="str">
        <f>IFERROR(INDEX(Übersicht!$A$2:$A$26, _xlfn.AGGREGATE(15,6,ROW(Übersicht!AD$2:AD$30)/((Übersicht!AD$2:AD$30='Pro Gruppe'!$A$1)),ROW()-2)-1,1),"")</f>
        <v/>
      </c>
      <c r="AC17" t="str">
        <f>IFERROR(INDEX(Übersicht!$A$2:$A$26, _xlfn.AGGREGATE(15,6,ROW(Übersicht!AE$2:AE$30)/((Übersicht!AE$2:AE$30='Pro Gruppe'!$A$1)),ROW()-2)-1,1),"")</f>
        <v/>
      </c>
      <c r="AD17" t="str">
        <f>IFERROR(INDEX(Übersicht!$A$2:$A$26, _xlfn.AGGREGATE(15,6,ROW(Übersicht!AF$2:AF$30)/((Übersicht!AF$2:AF$30='Pro Gruppe'!$A$1)),ROW()-2)-1,1),"")</f>
        <v/>
      </c>
      <c r="AE17" t="str">
        <f>IFERROR(INDEX(Übersicht!$A$2:$A$26, _xlfn.AGGREGATE(15,6,ROW(Übersicht!AG$2:AG$30)/((Übersicht!AG$2:AG$30='Pro Gruppe'!$A$1)),ROW()-2)-1,1),"")</f>
        <v/>
      </c>
      <c r="AF17" t="str">
        <f>IFERROR(INDEX(Übersicht!$A$2:$A$26, _xlfn.AGGREGATE(15,6,ROW(Übersicht!AH$2:AH$30)/((Übersicht!AH$2:AH$30='Pro Gruppe'!$A$1)),ROW()-2)-1,1),"")</f>
        <v/>
      </c>
      <c r="AG17" t="str">
        <f>IFERROR(INDEX(Übersicht!$A$2:$A$26, _xlfn.AGGREGATE(15,6,ROW(Übersicht!AI$2:AI$30)/((Übersicht!AI$2:AI$30='Pro Gruppe'!$A$1)),ROW()-2)-1,1),"")</f>
        <v/>
      </c>
      <c r="AH17" t="str">
        <f>IFERROR(INDEX(Übersicht!$A$2:$A$26, _xlfn.AGGREGATE(15,6,ROW(Übersicht!AJ$2:AJ$30)/((Übersicht!AJ$2:AJ$30='Pro Gruppe'!$A$1)),ROW()-2)-1,1),"")</f>
        <v/>
      </c>
      <c r="AI17" t="str">
        <f>IFERROR(INDEX(Übersicht!$A$2:$A$26, _xlfn.AGGREGATE(15,6,ROW(Übersicht!AK$2:AK$30)/((Übersicht!AK$2:AK$30='Pro Gruppe'!$A$1)),ROW()-2)-1,1),"")</f>
        <v/>
      </c>
      <c r="AJ17" t="str">
        <f>IFERROR(INDEX(Übersicht!$A$2:$A$26, _xlfn.AGGREGATE(15,6,ROW(Übersicht!AL$2:AL$30)/((Übersicht!AL$2:AL$30='Pro Gruppe'!$A$1)),ROW()-2)-1,1),"")</f>
        <v/>
      </c>
      <c r="AK17" t="str">
        <f>IFERROR(INDEX(Übersicht!$A$2:$A$26, _xlfn.AGGREGATE(15,6,ROW(Übersicht!AM$2:AM$30)/((Übersicht!AM$2:AM$30='Pro Gruppe'!$A$1)),ROW()-2)-1,1),"")</f>
        <v/>
      </c>
      <c r="AL17" t="str">
        <f>IFERROR(INDEX(Übersicht!$A$2:$A$26, _xlfn.AGGREGATE(15,6,ROW(Übersicht!AN$2:AN$30)/((Übersicht!AN$2:AN$30='Pro Gruppe'!$A$1)),ROW()-2)-1,1),"")</f>
        <v/>
      </c>
      <c r="AM17" t="str">
        <f>IFERROR(INDEX(Übersicht!$A$2:$A$26, _xlfn.AGGREGATE(15,6,ROW(Übersicht!AO$2:AO$30)/((Übersicht!AO$2:AO$30='Pro Gruppe'!$A$1)),ROW()-2)-1,1),"")</f>
        <v/>
      </c>
      <c r="AN17" t="str">
        <f>IFERROR(INDEX(Übersicht!$A$2:$A$26, _xlfn.AGGREGATE(15,6,ROW(Übersicht!AP$2:AP$30)/((Übersicht!AP$2:AP$30='Pro Gruppe'!$A$1)),ROW()-2)-1,1),"")</f>
        <v/>
      </c>
      <c r="AO17" t="str">
        <f>IFERROR(INDEX(Übersicht!$A$2:$A$26, _xlfn.AGGREGATE(15,6,ROW(Übersicht!AQ$2:AQ$30)/((Übersicht!AQ$2:AQ$30='Pro Gruppe'!$A$1)),ROW()-2)-1,1),"")</f>
        <v/>
      </c>
      <c r="AP17" t="str">
        <f>IFERROR(INDEX(Übersicht!$A$2:$A$26, _xlfn.AGGREGATE(15,6,ROW(Übersicht!AR$2:AR$30)/((Übersicht!AR$2:AR$30='Pro Gruppe'!$A$1)),ROW()-2)-1,1),"")</f>
        <v/>
      </c>
      <c r="AQ17" t="str">
        <f>IFERROR(INDEX(Übersicht!$A$2:$A$26, _xlfn.AGGREGATE(15,6,ROW(Übersicht!AS$2:AS$30)/((Übersicht!AS$2:AS$30='Pro Gruppe'!$A$1)),ROW()-2)-1,1),"")</f>
        <v/>
      </c>
      <c r="AR17" t="str">
        <f>IFERROR(INDEX(Übersicht!$A$2:$A$26, _xlfn.AGGREGATE(15,6,ROW(Übersicht!AT$2:AT$30)/((Übersicht!AT$2:AT$30='Pro Gruppe'!$A$1)),ROW()-2)-1,1),"")</f>
        <v/>
      </c>
      <c r="AS17" t="str">
        <f>IFERROR(INDEX(Übersicht!$A$2:$A$26, _xlfn.AGGREGATE(15,6,ROW(Übersicht!AU$2:AU$30)/((Übersicht!AU$2:AU$30='Pro Gruppe'!$A$1)),ROW()-2)-1,1),"")</f>
        <v/>
      </c>
      <c r="AT17" t="str">
        <f>IFERROR(INDEX(Übersicht!$A$2:$A$26, _xlfn.AGGREGATE(15,6,ROW(Übersicht!AV$2:AV$30)/((Übersicht!AV$2:AV$30='Pro Gruppe'!$A$1)),ROW()-2)-1,1),"")</f>
        <v/>
      </c>
      <c r="AU17" t="str">
        <f>IFERROR(INDEX(Übersicht!$A$2:$A$26, _xlfn.AGGREGATE(15,6,ROW(Übersicht!AW$2:AW$30)/((Übersicht!AW$2:AW$30='Pro Gruppe'!$A$1)),ROW()-2)-1,1),"")</f>
        <v/>
      </c>
      <c r="AV17" t="str">
        <f>IFERROR(INDEX(Übersicht!$A$2:$A$26, _xlfn.AGGREGATE(15,6,ROW(Übersicht!AX$2:AX$30)/((Übersicht!AX$2:AX$30='Pro Gruppe'!$A$1)),ROW()-2)-1,1),"")</f>
        <v/>
      </c>
      <c r="AW17" t="str">
        <f>IFERROR(INDEX(Übersicht!$A$2:$A$26, _xlfn.AGGREGATE(15,6,ROW(Übersicht!AY$2:AY$30)/((Übersicht!AY$2:AY$30='Pro Gruppe'!$A$1)),ROW()-2)-1,1),"")</f>
        <v/>
      </c>
      <c r="AX17" t="str">
        <f>IFERROR(INDEX(Übersicht!$A$2:$A$26, _xlfn.AGGREGATE(15,6,ROW(Übersicht!AZ$2:AZ$30)/((Übersicht!AZ$2:AZ$30='Pro Gruppe'!$A$1)),ROW()-2)-1,1),"")</f>
        <v/>
      </c>
      <c r="AY17" t="str">
        <f>IFERROR(INDEX(Übersicht!$A$2:$A$26, _xlfn.AGGREGATE(15,6,ROW(Übersicht!BA$2:BA$30)/((Übersicht!BA$2:BA$30='Pro Gruppe'!$A$1)),ROW()-2)-1,1),"")</f>
        <v/>
      </c>
      <c r="AZ17" t="str">
        <f>IFERROR(INDEX(Übersicht!$A$2:$A$26, _xlfn.AGGREGATE(15,6,ROW(Übersicht!BB$2:BB$30)/((Übersicht!BB$2:BB$30='Pro Gruppe'!$A$1)),ROW()-2)-1,1),"")</f>
        <v/>
      </c>
    </row>
    <row r="18" spans="1:52">
      <c r="A18" t="str">
        <f>IFERROR(INDEX(Übersicht!$A$2:$A$26, _xlfn.AGGREGATE(15,6,ROW(Übersicht!$C$2:$C$30)/((Übersicht!$C$2:$C$30='Pro Gruppe'!$A$1)),ROW()-2)-1,1),"")</f>
        <v/>
      </c>
      <c r="B18" t="str">
        <f>IFERROR(INDEX(Übersicht!$A$2:$A$26, _xlfn.AGGREGATE(15,6,ROW(Übersicht!$D$2:D$30)/((Übersicht!$D$2:$D$30='Pro Gruppe'!$A$1)),ROW()-2)-1,1),"")</f>
        <v/>
      </c>
      <c r="C18" t="str">
        <f>IFERROR(INDEX(Übersicht!$A$2:$A$26, _xlfn.AGGREGATE(15,6,ROW(Übersicht!$E$2:$E$30)/((Übersicht!$E$2:$E$30='Pro Gruppe'!$A$1)),ROW()-2)-1,1),"")</f>
        <v/>
      </c>
      <c r="D18" t="str">
        <f>IFERROR(INDEX(Übersicht!$A$2:$A$26, _xlfn.AGGREGATE(15,6,ROW(Übersicht!F$2:F$30)/((Übersicht!F$2:F$30='Pro Gruppe'!$A$1)),ROW()-2)-1,1),"")</f>
        <v/>
      </c>
      <c r="E18" t="str">
        <f>IFERROR(INDEX(Übersicht!$A$2:$A$26, _xlfn.AGGREGATE(15,6,ROW(Übersicht!G$2:G$30)/((Übersicht!G$2:G$30='Pro Gruppe'!$A$1)),ROW()-2)-1,1),"")</f>
        <v/>
      </c>
      <c r="F18" t="str">
        <f>IFERROR(INDEX(Übersicht!$A$2:$A$26, _xlfn.AGGREGATE(15,6,ROW(Übersicht!H$2:H$30)/((Übersicht!H$2:H$30='Pro Gruppe'!$A$1)),ROW()-2)-1,1),"")</f>
        <v/>
      </c>
      <c r="G18" t="str">
        <f>IFERROR(INDEX(Übersicht!$A$2:$A$26, _xlfn.AGGREGATE(15,6,ROW(Übersicht!I$2:I$30)/((Übersicht!I$2:I$30='Pro Gruppe'!$A$1)),ROW()-2)-1,1),"")</f>
        <v/>
      </c>
      <c r="H18" t="str">
        <f>IFERROR(INDEX(Übersicht!$A$2:$A$26, _xlfn.AGGREGATE(15,6,ROW(Übersicht!J$2:J$30)/((Übersicht!J$2:J$30='Pro Gruppe'!$A$1)),ROW()-2)-1,1),"")</f>
        <v/>
      </c>
      <c r="I18" t="str">
        <f>IFERROR(INDEX(Übersicht!$A$2:$A$26, _xlfn.AGGREGATE(15,6,ROW(Übersicht!K$2:K$30)/((Übersicht!K$2:K$30='Pro Gruppe'!$A$1)),ROW()-2)-1,1),"")</f>
        <v/>
      </c>
      <c r="J18" t="str">
        <f>IFERROR(INDEX(Übersicht!$A$2:$A$26, _xlfn.AGGREGATE(15,6,ROW(Übersicht!L$2:L$30)/((Übersicht!L$2:L$30='Pro Gruppe'!$A$1)),ROW()-2)-1,1),"")</f>
        <v/>
      </c>
      <c r="K18" t="str">
        <f>IFERROR(INDEX(Übersicht!$A$2:$A$26, _xlfn.AGGREGATE(15,6,ROW(Übersicht!M$2:M$30)/((Übersicht!M$2:M$30='Pro Gruppe'!$A$1)),ROW()-2)-1,1),"")</f>
        <v/>
      </c>
      <c r="L18" t="str">
        <f>IFERROR(INDEX(Übersicht!$A$2:$A$26, _xlfn.AGGREGATE(15,6,ROW(Übersicht!N$2:N$30)/((Übersicht!N$2:N$30='Pro Gruppe'!$A$1)),ROW()-2)-1,1),"")</f>
        <v/>
      </c>
      <c r="M18" t="str">
        <f>IFERROR(INDEX(Übersicht!$A$2:$A$26, _xlfn.AGGREGATE(15,6,ROW(Übersicht!O$2:O$30)/((Übersicht!O$2:O$30='Pro Gruppe'!$A$1)),ROW()-2)-1,1),"")</f>
        <v/>
      </c>
      <c r="N18" t="str">
        <f>IFERROR(INDEX(Übersicht!$A$2:$A$26, _xlfn.AGGREGATE(15,6,ROW(Übersicht!P$2:P$30)/((Übersicht!P$2:P$30='Pro Gruppe'!$A$1)),ROW()-2)-1,1),"")</f>
        <v/>
      </c>
      <c r="O18" t="str">
        <f>IFERROR(INDEX(Übersicht!$A$2:$A$26, _xlfn.AGGREGATE(15,6,ROW(Übersicht!Q$2:Q$30)/((Übersicht!Q$2:Q$30='Pro Gruppe'!$A$1)),ROW()-2)-1,1),"")</f>
        <v/>
      </c>
      <c r="P18" t="str">
        <f>IFERROR(INDEX(Übersicht!$A$2:$A$26, _xlfn.AGGREGATE(15,6,ROW(Übersicht!R$2:R$30)/((Übersicht!R$2:R$30='Pro Gruppe'!$A$1)),ROW()-2)-1,1),"")</f>
        <v/>
      </c>
      <c r="Q18" t="str">
        <f>IFERROR(INDEX(Übersicht!$A$2:$A$26, _xlfn.AGGREGATE(15,6,ROW(Übersicht!S$3:S$30)/((Übersicht!S$3:S$30='Pro Gruppe'!$A$1)),ROW()-2)-1,1),"")</f>
        <v/>
      </c>
      <c r="R18" t="str">
        <f>IFERROR(INDEX(Übersicht!$A$2:$A$26, _xlfn.AGGREGATE(15,6,ROW(Übersicht!T$2:T$30)/((Übersicht!T$2:T$30='Pro Gruppe'!$A$1)),ROW()-2)-1,1),"")</f>
        <v/>
      </c>
      <c r="S18" t="str">
        <f>IFERROR(INDEX(Übersicht!$A$2:$A$26, _xlfn.AGGREGATE(15,6,ROW(Übersicht!U$2:U$30)/((Übersicht!U$2:U$30='Pro Gruppe'!$A$1)),ROW()-2)-1,1),"")</f>
        <v/>
      </c>
      <c r="T18" t="str">
        <f>IFERROR(INDEX(Übersicht!$A$2:$A$26, _xlfn.AGGREGATE(15,6,ROW(Übersicht!V$2:V$30)/((Übersicht!V$2:V$30='Pro Gruppe'!$A$1)),ROW()-2)-1,1),"")</f>
        <v/>
      </c>
      <c r="U18" t="str">
        <f>IFERROR(INDEX(Übersicht!$A$2:$A$26, _xlfn.AGGREGATE(15,6,ROW(Übersicht!W$2:W$30)/((Übersicht!W$2:W$30='Pro Gruppe'!$A$1)),ROW()-2)-1,1),"")</f>
        <v/>
      </c>
      <c r="V18" t="str">
        <f>IFERROR(INDEX(Übersicht!$A$2:$A$26, _xlfn.AGGREGATE(15,6,ROW(Übersicht!X$2:X$30)/((Übersicht!X$2:X$30='Pro Gruppe'!$A$1)),ROW()-2)-1,1),"")</f>
        <v/>
      </c>
      <c r="W18" t="str">
        <f>IFERROR(INDEX(Übersicht!$A$2:$A$26, _xlfn.AGGREGATE(15,6,ROW(Übersicht!Y$2:Y$30)/((Übersicht!Y$2:Y$30='Pro Gruppe'!$A$1)),ROW()-2)-1,1),"")</f>
        <v/>
      </c>
      <c r="X18" t="str">
        <f>IFERROR(INDEX(Übersicht!$A$2:$A$26, _xlfn.AGGREGATE(15,6,ROW(Übersicht!Z$2:Z$30)/((Übersicht!Z$2:Z$30='Pro Gruppe'!$A$1)),ROW()-2)-1,1),"")</f>
        <v/>
      </c>
      <c r="Y18" t="str">
        <f>IFERROR(INDEX(Übersicht!$A$2:$A$26, _xlfn.AGGREGATE(15,6,ROW(Übersicht!AA$2:AA$30)/((Übersicht!AA$2:AA$30='Pro Gruppe'!$A$1)),ROW()-2)-1,1),"")</f>
        <v/>
      </c>
      <c r="Z18" t="str">
        <f>IFERROR(INDEX(Übersicht!$A$2:$A$26, _xlfn.AGGREGATE(15,6,ROW(Übersicht!AB$2:AB$30)/((Übersicht!AB$2:AB$30='Pro Gruppe'!$A$1)),ROW()-2)-1,1),"")</f>
        <v/>
      </c>
      <c r="AA18" t="str">
        <f>IFERROR(INDEX(Übersicht!$A$2:$A$26, _xlfn.AGGREGATE(15,6,ROW(Übersicht!AC$2:AC$30)/((Übersicht!AC$2:AC$30='Pro Gruppe'!$A$1)),ROW()-2)-1,1),"")</f>
        <v/>
      </c>
      <c r="AB18" t="str">
        <f>IFERROR(INDEX(Übersicht!$A$2:$A$26, _xlfn.AGGREGATE(15,6,ROW(Übersicht!AD$2:AD$30)/((Übersicht!AD$2:AD$30='Pro Gruppe'!$A$1)),ROW()-2)-1,1),"")</f>
        <v/>
      </c>
      <c r="AC18" t="str">
        <f>IFERROR(INDEX(Übersicht!$A$2:$A$26, _xlfn.AGGREGATE(15,6,ROW(Übersicht!AE$2:AE$30)/((Übersicht!AE$2:AE$30='Pro Gruppe'!$A$1)),ROW()-2)-1,1),"")</f>
        <v/>
      </c>
      <c r="AD18" t="str">
        <f>IFERROR(INDEX(Übersicht!$A$2:$A$26, _xlfn.AGGREGATE(15,6,ROW(Übersicht!AF$2:AF$30)/((Übersicht!AF$2:AF$30='Pro Gruppe'!$A$1)),ROW()-2)-1,1),"")</f>
        <v/>
      </c>
      <c r="AE18" t="str">
        <f>IFERROR(INDEX(Übersicht!$A$2:$A$26, _xlfn.AGGREGATE(15,6,ROW(Übersicht!AG$2:AG$30)/((Übersicht!AG$2:AG$30='Pro Gruppe'!$A$1)),ROW()-2)-1,1),"")</f>
        <v/>
      </c>
      <c r="AF18" t="str">
        <f>IFERROR(INDEX(Übersicht!$A$2:$A$26, _xlfn.AGGREGATE(15,6,ROW(Übersicht!AH$2:AH$30)/((Übersicht!AH$2:AH$30='Pro Gruppe'!$A$1)),ROW()-2)-1,1),"")</f>
        <v/>
      </c>
      <c r="AG18" t="str">
        <f>IFERROR(INDEX(Übersicht!$A$2:$A$26, _xlfn.AGGREGATE(15,6,ROW(Übersicht!AI$2:AI$30)/((Übersicht!AI$2:AI$30='Pro Gruppe'!$A$1)),ROW()-2)-1,1),"")</f>
        <v/>
      </c>
      <c r="AH18" t="str">
        <f>IFERROR(INDEX(Übersicht!$A$2:$A$26, _xlfn.AGGREGATE(15,6,ROW(Übersicht!AJ$2:AJ$30)/((Übersicht!AJ$2:AJ$30='Pro Gruppe'!$A$1)),ROW()-2)-1,1),"")</f>
        <v/>
      </c>
      <c r="AI18" t="str">
        <f>IFERROR(INDEX(Übersicht!$A$2:$A$26, _xlfn.AGGREGATE(15,6,ROW(Übersicht!AK$2:AK$30)/((Übersicht!AK$2:AK$30='Pro Gruppe'!$A$1)),ROW()-2)-1,1),"")</f>
        <v/>
      </c>
      <c r="AJ18" t="str">
        <f>IFERROR(INDEX(Übersicht!$A$2:$A$26, _xlfn.AGGREGATE(15,6,ROW(Übersicht!AL$2:AL$30)/((Übersicht!AL$2:AL$30='Pro Gruppe'!$A$1)),ROW()-2)-1,1),"")</f>
        <v/>
      </c>
      <c r="AK18" t="str">
        <f>IFERROR(INDEX(Übersicht!$A$2:$A$26, _xlfn.AGGREGATE(15,6,ROW(Übersicht!AM$2:AM$30)/((Übersicht!AM$2:AM$30='Pro Gruppe'!$A$1)),ROW()-2)-1,1),"")</f>
        <v/>
      </c>
      <c r="AL18" t="str">
        <f>IFERROR(INDEX(Übersicht!$A$2:$A$26, _xlfn.AGGREGATE(15,6,ROW(Übersicht!AN$2:AN$30)/((Übersicht!AN$2:AN$30='Pro Gruppe'!$A$1)),ROW()-2)-1,1),"")</f>
        <v/>
      </c>
      <c r="AM18" t="str">
        <f>IFERROR(INDEX(Übersicht!$A$2:$A$26, _xlfn.AGGREGATE(15,6,ROW(Übersicht!AO$2:AO$30)/((Übersicht!AO$2:AO$30='Pro Gruppe'!$A$1)),ROW()-2)-1,1),"")</f>
        <v/>
      </c>
      <c r="AN18" t="str">
        <f>IFERROR(INDEX(Übersicht!$A$2:$A$26, _xlfn.AGGREGATE(15,6,ROW(Übersicht!AP$2:AP$30)/((Übersicht!AP$2:AP$30='Pro Gruppe'!$A$1)),ROW()-2)-1,1),"")</f>
        <v/>
      </c>
      <c r="AO18" t="str">
        <f>IFERROR(INDEX(Übersicht!$A$2:$A$26, _xlfn.AGGREGATE(15,6,ROW(Übersicht!AQ$2:AQ$30)/((Übersicht!AQ$2:AQ$30='Pro Gruppe'!$A$1)),ROW()-2)-1,1),"")</f>
        <v/>
      </c>
      <c r="AP18" t="str">
        <f>IFERROR(INDEX(Übersicht!$A$2:$A$26, _xlfn.AGGREGATE(15,6,ROW(Übersicht!AR$2:AR$30)/((Übersicht!AR$2:AR$30='Pro Gruppe'!$A$1)),ROW()-2)-1,1),"")</f>
        <v/>
      </c>
      <c r="AQ18" t="str">
        <f>IFERROR(INDEX(Übersicht!$A$2:$A$26, _xlfn.AGGREGATE(15,6,ROW(Übersicht!AS$2:AS$30)/((Übersicht!AS$2:AS$30='Pro Gruppe'!$A$1)),ROW()-2)-1,1),"")</f>
        <v/>
      </c>
      <c r="AR18" t="str">
        <f>IFERROR(INDEX(Übersicht!$A$2:$A$26, _xlfn.AGGREGATE(15,6,ROW(Übersicht!AT$2:AT$30)/((Übersicht!AT$2:AT$30='Pro Gruppe'!$A$1)),ROW()-2)-1,1),"")</f>
        <v/>
      </c>
      <c r="AS18" t="str">
        <f>IFERROR(INDEX(Übersicht!$A$2:$A$26, _xlfn.AGGREGATE(15,6,ROW(Übersicht!AU$2:AU$30)/((Übersicht!AU$2:AU$30='Pro Gruppe'!$A$1)),ROW()-2)-1,1),"")</f>
        <v/>
      </c>
      <c r="AT18" t="str">
        <f>IFERROR(INDEX(Übersicht!$A$2:$A$26, _xlfn.AGGREGATE(15,6,ROW(Übersicht!AV$2:AV$30)/((Übersicht!AV$2:AV$30='Pro Gruppe'!$A$1)),ROW()-2)-1,1),"")</f>
        <v/>
      </c>
      <c r="AU18" t="str">
        <f>IFERROR(INDEX(Übersicht!$A$2:$A$26, _xlfn.AGGREGATE(15,6,ROW(Übersicht!AW$2:AW$30)/((Übersicht!AW$2:AW$30='Pro Gruppe'!$A$1)),ROW()-2)-1,1),"")</f>
        <v/>
      </c>
      <c r="AV18" t="str">
        <f>IFERROR(INDEX(Übersicht!$A$2:$A$26, _xlfn.AGGREGATE(15,6,ROW(Übersicht!AX$2:AX$30)/((Übersicht!AX$2:AX$30='Pro Gruppe'!$A$1)),ROW()-2)-1,1),"")</f>
        <v/>
      </c>
      <c r="AW18" t="str">
        <f>IFERROR(INDEX(Übersicht!$A$2:$A$26, _xlfn.AGGREGATE(15,6,ROW(Übersicht!AY$2:AY$30)/((Übersicht!AY$2:AY$30='Pro Gruppe'!$A$1)),ROW()-2)-1,1),"")</f>
        <v/>
      </c>
      <c r="AX18" t="str">
        <f>IFERROR(INDEX(Übersicht!$A$2:$A$26, _xlfn.AGGREGATE(15,6,ROW(Übersicht!AZ$2:AZ$30)/((Übersicht!AZ$2:AZ$30='Pro Gruppe'!$A$1)),ROW()-2)-1,1),"")</f>
        <v/>
      </c>
      <c r="AY18" t="str">
        <f>IFERROR(INDEX(Übersicht!$A$2:$A$26, _xlfn.AGGREGATE(15,6,ROW(Übersicht!BA$2:BA$30)/((Übersicht!BA$2:BA$30='Pro Gruppe'!$A$1)),ROW()-2)-1,1),"")</f>
        <v/>
      </c>
      <c r="AZ18" t="str">
        <f>IFERROR(INDEX(Übersicht!$A$2:$A$26, _xlfn.AGGREGATE(15,6,ROW(Übersicht!BB$2:BB$30)/((Übersicht!BB$2:BB$30='Pro Gruppe'!$A$1)),ROW()-2)-1,1),"")</f>
        <v/>
      </c>
    </row>
    <row r="19" spans="1:52">
      <c r="A19" t="str">
        <f>IFERROR(INDEX(Übersicht!$A$2:$A$26, _xlfn.AGGREGATE(15,6,ROW(Übersicht!$C$2:$C$30)/((Übersicht!$C$2:$C$30='Pro Gruppe'!$A$1)),ROW()-2)-1,1),"")</f>
        <v/>
      </c>
      <c r="B19" t="str">
        <f>IFERROR(INDEX(Übersicht!$A$2:$A$26, _xlfn.AGGREGATE(15,6,ROW(Übersicht!$D$2:D$30)/((Übersicht!$D$2:$D$30='Pro Gruppe'!$A$1)),ROW()-2)-1,1),"")</f>
        <v/>
      </c>
      <c r="C19" t="str">
        <f>IFERROR(INDEX(Übersicht!$A$2:$A$26, _xlfn.AGGREGATE(15,6,ROW(Übersicht!$E$2:$E$30)/((Übersicht!$E$2:$E$30='Pro Gruppe'!$A$1)),ROW()-2)-1,1),"")</f>
        <v/>
      </c>
      <c r="D19" t="str">
        <f>IFERROR(INDEX(Übersicht!$A$2:$A$26, _xlfn.AGGREGATE(15,6,ROW(Übersicht!F$2:F$30)/((Übersicht!F$2:F$30='Pro Gruppe'!$A$1)),ROW()-2)-1,1),"")</f>
        <v/>
      </c>
      <c r="E19" t="str">
        <f>IFERROR(INDEX(Übersicht!$A$2:$A$26, _xlfn.AGGREGATE(15,6,ROW(Übersicht!G$2:G$30)/((Übersicht!G$2:G$30='Pro Gruppe'!$A$1)),ROW()-2)-1,1),"")</f>
        <v/>
      </c>
      <c r="F19" t="str">
        <f>IFERROR(INDEX(Übersicht!$A$2:$A$26, _xlfn.AGGREGATE(15,6,ROW(Übersicht!H$2:H$30)/((Übersicht!H$2:H$30='Pro Gruppe'!$A$1)),ROW()-2)-1,1),"")</f>
        <v/>
      </c>
      <c r="G19" t="str">
        <f>IFERROR(INDEX(Übersicht!$A$2:$A$26, _xlfn.AGGREGATE(15,6,ROW(Übersicht!I$2:I$30)/((Übersicht!I$2:I$30='Pro Gruppe'!$A$1)),ROW()-2)-1,1),"")</f>
        <v/>
      </c>
      <c r="H19" t="str">
        <f>IFERROR(INDEX(Übersicht!$A$2:$A$26, _xlfn.AGGREGATE(15,6,ROW(Übersicht!J$2:J$30)/((Übersicht!J$2:J$30='Pro Gruppe'!$A$1)),ROW()-2)-1,1),"")</f>
        <v/>
      </c>
      <c r="I19" t="str">
        <f>IFERROR(INDEX(Übersicht!$A$2:$A$26, _xlfn.AGGREGATE(15,6,ROW(Übersicht!K$2:K$30)/((Übersicht!K$2:K$30='Pro Gruppe'!$A$1)),ROW()-2)-1,1),"")</f>
        <v/>
      </c>
      <c r="J19" t="str">
        <f>IFERROR(INDEX(Übersicht!$A$2:$A$26, _xlfn.AGGREGATE(15,6,ROW(Übersicht!L$2:L$30)/((Übersicht!L$2:L$30='Pro Gruppe'!$A$1)),ROW()-2)-1,1),"")</f>
        <v/>
      </c>
      <c r="K19" t="str">
        <f>IFERROR(INDEX(Übersicht!$A$2:$A$26, _xlfn.AGGREGATE(15,6,ROW(Übersicht!M$2:M$30)/((Übersicht!M$2:M$30='Pro Gruppe'!$A$1)),ROW()-2)-1,1),"")</f>
        <v/>
      </c>
      <c r="L19" t="str">
        <f>IFERROR(INDEX(Übersicht!$A$2:$A$26, _xlfn.AGGREGATE(15,6,ROW(Übersicht!N$2:N$30)/((Übersicht!N$2:N$30='Pro Gruppe'!$A$1)),ROW()-2)-1,1),"")</f>
        <v/>
      </c>
      <c r="M19" t="str">
        <f>IFERROR(INDEX(Übersicht!$A$2:$A$26, _xlfn.AGGREGATE(15,6,ROW(Übersicht!O$2:O$30)/((Übersicht!O$2:O$30='Pro Gruppe'!$A$1)),ROW()-2)-1,1),"")</f>
        <v/>
      </c>
      <c r="N19" t="str">
        <f>IFERROR(INDEX(Übersicht!$A$2:$A$26, _xlfn.AGGREGATE(15,6,ROW(Übersicht!P$2:P$30)/((Übersicht!P$2:P$30='Pro Gruppe'!$A$1)),ROW()-2)-1,1),"")</f>
        <v/>
      </c>
      <c r="O19" t="str">
        <f>IFERROR(INDEX(Übersicht!$A$2:$A$26, _xlfn.AGGREGATE(15,6,ROW(Übersicht!Q$2:Q$30)/((Übersicht!Q$2:Q$30='Pro Gruppe'!$A$1)),ROW()-2)-1,1),"")</f>
        <v/>
      </c>
      <c r="P19" t="str">
        <f>IFERROR(INDEX(Übersicht!$A$2:$A$26, _xlfn.AGGREGATE(15,6,ROW(Übersicht!R$2:R$30)/((Übersicht!R$2:R$30='Pro Gruppe'!$A$1)),ROW()-2)-1,1),"")</f>
        <v/>
      </c>
      <c r="Q19" t="str">
        <f>IFERROR(INDEX(Übersicht!$A$2:$A$26, _xlfn.AGGREGATE(15,6,ROW(Übersicht!S$3:S$30)/((Übersicht!S$3:S$30='Pro Gruppe'!$A$1)),ROW()-2)-1,1),"")</f>
        <v/>
      </c>
      <c r="R19" t="str">
        <f>IFERROR(INDEX(Übersicht!$A$2:$A$26, _xlfn.AGGREGATE(15,6,ROW(Übersicht!T$2:T$30)/((Übersicht!T$2:T$30='Pro Gruppe'!$A$1)),ROW()-2)-1,1),"")</f>
        <v/>
      </c>
      <c r="S19" t="str">
        <f>IFERROR(INDEX(Übersicht!$A$2:$A$26, _xlfn.AGGREGATE(15,6,ROW(Übersicht!U$2:U$30)/((Übersicht!U$2:U$30='Pro Gruppe'!$A$1)),ROW()-2)-1,1),"")</f>
        <v/>
      </c>
      <c r="T19" t="str">
        <f>IFERROR(INDEX(Übersicht!$A$2:$A$26, _xlfn.AGGREGATE(15,6,ROW(Übersicht!V$2:V$30)/((Übersicht!V$2:V$30='Pro Gruppe'!$A$1)),ROW()-2)-1,1),"")</f>
        <v/>
      </c>
      <c r="U19" t="str">
        <f>IFERROR(INDEX(Übersicht!$A$2:$A$26, _xlfn.AGGREGATE(15,6,ROW(Übersicht!W$2:W$30)/((Übersicht!W$2:W$30='Pro Gruppe'!$A$1)),ROW()-2)-1,1),"")</f>
        <v/>
      </c>
      <c r="V19" t="str">
        <f>IFERROR(INDEX(Übersicht!$A$2:$A$26, _xlfn.AGGREGATE(15,6,ROW(Übersicht!X$2:X$30)/((Übersicht!X$2:X$30='Pro Gruppe'!$A$1)),ROW()-2)-1,1),"")</f>
        <v/>
      </c>
      <c r="W19" t="str">
        <f>IFERROR(INDEX(Übersicht!$A$2:$A$26, _xlfn.AGGREGATE(15,6,ROW(Übersicht!Y$2:Y$30)/((Übersicht!Y$2:Y$30='Pro Gruppe'!$A$1)),ROW()-2)-1,1),"")</f>
        <v/>
      </c>
      <c r="X19" t="str">
        <f>IFERROR(INDEX(Übersicht!$A$2:$A$26, _xlfn.AGGREGATE(15,6,ROW(Übersicht!Z$2:Z$30)/((Übersicht!Z$2:Z$30='Pro Gruppe'!$A$1)),ROW()-2)-1,1),"")</f>
        <v/>
      </c>
      <c r="Y19" t="str">
        <f>IFERROR(INDEX(Übersicht!$A$2:$A$26, _xlfn.AGGREGATE(15,6,ROW(Übersicht!AA$2:AA$30)/((Übersicht!AA$2:AA$30='Pro Gruppe'!$A$1)),ROW()-2)-1,1),"")</f>
        <v/>
      </c>
      <c r="Z19" t="str">
        <f>IFERROR(INDEX(Übersicht!$A$2:$A$26, _xlfn.AGGREGATE(15,6,ROW(Übersicht!AB$2:AB$30)/((Übersicht!AB$2:AB$30='Pro Gruppe'!$A$1)),ROW()-2)-1,1),"")</f>
        <v/>
      </c>
      <c r="AA19" t="str">
        <f>IFERROR(INDEX(Übersicht!$A$2:$A$26, _xlfn.AGGREGATE(15,6,ROW(Übersicht!AC$2:AC$30)/((Übersicht!AC$2:AC$30='Pro Gruppe'!$A$1)),ROW()-2)-1,1),"")</f>
        <v/>
      </c>
      <c r="AB19" t="str">
        <f>IFERROR(INDEX(Übersicht!$A$2:$A$26, _xlfn.AGGREGATE(15,6,ROW(Übersicht!AD$2:AD$30)/((Übersicht!AD$2:AD$30='Pro Gruppe'!$A$1)),ROW()-2)-1,1),"")</f>
        <v/>
      </c>
      <c r="AC19" t="str">
        <f>IFERROR(INDEX(Übersicht!$A$2:$A$26, _xlfn.AGGREGATE(15,6,ROW(Übersicht!AE$2:AE$30)/((Übersicht!AE$2:AE$30='Pro Gruppe'!$A$1)),ROW()-2)-1,1),"")</f>
        <v/>
      </c>
      <c r="AD19" t="str">
        <f>IFERROR(INDEX(Übersicht!$A$2:$A$26, _xlfn.AGGREGATE(15,6,ROW(Übersicht!AF$2:AF$30)/((Übersicht!AF$2:AF$30='Pro Gruppe'!$A$1)),ROW()-2)-1,1),"")</f>
        <v/>
      </c>
      <c r="AE19" t="str">
        <f>IFERROR(INDEX(Übersicht!$A$2:$A$26, _xlfn.AGGREGATE(15,6,ROW(Übersicht!AG$2:AG$30)/((Übersicht!AG$2:AG$30='Pro Gruppe'!$A$1)),ROW()-2)-1,1),"")</f>
        <v/>
      </c>
      <c r="AF19" t="str">
        <f>IFERROR(INDEX(Übersicht!$A$2:$A$26, _xlfn.AGGREGATE(15,6,ROW(Übersicht!AH$2:AH$30)/((Übersicht!AH$2:AH$30='Pro Gruppe'!$A$1)),ROW()-2)-1,1),"")</f>
        <v/>
      </c>
      <c r="AG19" t="str">
        <f>IFERROR(INDEX(Übersicht!$A$2:$A$26, _xlfn.AGGREGATE(15,6,ROW(Übersicht!AI$2:AI$30)/((Übersicht!AI$2:AI$30='Pro Gruppe'!$A$1)),ROW()-2)-1,1),"")</f>
        <v/>
      </c>
      <c r="AH19" t="str">
        <f>IFERROR(INDEX(Übersicht!$A$2:$A$26, _xlfn.AGGREGATE(15,6,ROW(Übersicht!AJ$2:AJ$30)/((Übersicht!AJ$2:AJ$30='Pro Gruppe'!$A$1)),ROW()-2)-1,1),"")</f>
        <v/>
      </c>
      <c r="AI19" t="str">
        <f>IFERROR(INDEX(Übersicht!$A$2:$A$26, _xlfn.AGGREGATE(15,6,ROW(Übersicht!AK$2:AK$30)/((Übersicht!AK$2:AK$30='Pro Gruppe'!$A$1)),ROW()-2)-1,1),"")</f>
        <v/>
      </c>
      <c r="AJ19" t="str">
        <f>IFERROR(INDEX(Übersicht!$A$2:$A$26, _xlfn.AGGREGATE(15,6,ROW(Übersicht!AL$2:AL$30)/((Übersicht!AL$2:AL$30='Pro Gruppe'!$A$1)),ROW()-2)-1,1),"")</f>
        <v/>
      </c>
      <c r="AK19" t="str">
        <f>IFERROR(INDEX(Übersicht!$A$2:$A$26, _xlfn.AGGREGATE(15,6,ROW(Übersicht!AM$2:AM$30)/((Übersicht!AM$2:AM$30='Pro Gruppe'!$A$1)),ROW()-2)-1,1),"")</f>
        <v/>
      </c>
      <c r="AL19" t="str">
        <f>IFERROR(INDEX(Übersicht!$A$2:$A$26, _xlfn.AGGREGATE(15,6,ROW(Übersicht!AN$2:AN$30)/((Übersicht!AN$2:AN$30='Pro Gruppe'!$A$1)),ROW()-2)-1,1),"")</f>
        <v/>
      </c>
      <c r="AM19" t="str">
        <f>IFERROR(INDEX(Übersicht!$A$2:$A$26, _xlfn.AGGREGATE(15,6,ROW(Übersicht!AO$2:AO$30)/((Übersicht!AO$2:AO$30='Pro Gruppe'!$A$1)),ROW()-2)-1,1),"")</f>
        <v/>
      </c>
      <c r="AN19" t="str">
        <f>IFERROR(INDEX(Übersicht!$A$2:$A$26, _xlfn.AGGREGATE(15,6,ROW(Übersicht!AP$2:AP$30)/((Übersicht!AP$2:AP$30='Pro Gruppe'!$A$1)),ROW()-2)-1,1),"")</f>
        <v/>
      </c>
      <c r="AO19" t="str">
        <f>IFERROR(INDEX(Übersicht!$A$2:$A$26, _xlfn.AGGREGATE(15,6,ROW(Übersicht!AQ$2:AQ$30)/((Übersicht!AQ$2:AQ$30='Pro Gruppe'!$A$1)),ROW()-2)-1,1),"")</f>
        <v/>
      </c>
      <c r="AP19" t="str">
        <f>IFERROR(INDEX(Übersicht!$A$2:$A$26, _xlfn.AGGREGATE(15,6,ROW(Übersicht!AR$2:AR$30)/((Übersicht!AR$2:AR$30='Pro Gruppe'!$A$1)),ROW()-2)-1,1),"")</f>
        <v/>
      </c>
      <c r="AQ19" t="str">
        <f>IFERROR(INDEX(Übersicht!$A$2:$A$26, _xlfn.AGGREGATE(15,6,ROW(Übersicht!AS$2:AS$30)/((Übersicht!AS$2:AS$30='Pro Gruppe'!$A$1)),ROW()-2)-1,1),"")</f>
        <v/>
      </c>
      <c r="AR19" t="str">
        <f>IFERROR(INDEX(Übersicht!$A$2:$A$26, _xlfn.AGGREGATE(15,6,ROW(Übersicht!AT$2:AT$30)/((Übersicht!AT$2:AT$30='Pro Gruppe'!$A$1)),ROW()-2)-1,1),"")</f>
        <v/>
      </c>
      <c r="AS19" t="str">
        <f>IFERROR(INDEX(Übersicht!$A$2:$A$26, _xlfn.AGGREGATE(15,6,ROW(Übersicht!AU$2:AU$30)/((Übersicht!AU$2:AU$30='Pro Gruppe'!$A$1)),ROW()-2)-1,1),"")</f>
        <v/>
      </c>
      <c r="AT19" t="str">
        <f>IFERROR(INDEX(Übersicht!$A$2:$A$26, _xlfn.AGGREGATE(15,6,ROW(Übersicht!AV$2:AV$30)/((Übersicht!AV$2:AV$30='Pro Gruppe'!$A$1)),ROW()-2)-1,1),"")</f>
        <v/>
      </c>
      <c r="AU19" t="str">
        <f>IFERROR(INDEX(Übersicht!$A$2:$A$26, _xlfn.AGGREGATE(15,6,ROW(Übersicht!AW$2:AW$30)/((Übersicht!AW$2:AW$30='Pro Gruppe'!$A$1)),ROW()-2)-1,1),"")</f>
        <v/>
      </c>
      <c r="AV19" t="str">
        <f>IFERROR(INDEX(Übersicht!$A$2:$A$26, _xlfn.AGGREGATE(15,6,ROW(Übersicht!AX$2:AX$30)/((Übersicht!AX$2:AX$30='Pro Gruppe'!$A$1)),ROW()-2)-1,1),"")</f>
        <v/>
      </c>
      <c r="AW19" t="str">
        <f>IFERROR(INDEX(Übersicht!$A$2:$A$26, _xlfn.AGGREGATE(15,6,ROW(Übersicht!AY$2:AY$30)/((Übersicht!AY$2:AY$30='Pro Gruppe'!$A$1)),ROW()-2)-1,1),"")</f>
        <v/>
      </c>
      <c r="AX19" t="str">
        <f>IFERROR(INDEX(Übersicht!$A$2:$A$26, _xlfn.AGGREGATE(15,6,ROW(Übersicht!AZ$2:AZ$30)/((Übersicht!AZ$2:AZ$30='Pro Gruppe'!$A$1)),ROW()-2)-1,1),"")</f>
        <v/>
      </c>
      <c r="AY19" t="str">
        <f>IFERROR(INDEX(Übersicht!$A$2:$A$26, _xlfn.AGGREGATE(15,6,ROW(Übersicht!BA$2:BA$30)/((Übersicht!BA$2:BA$30='Pro Gruppe'!$A$1)),ROW()-2)-1,1),"")</f>
        <v/>
      </c>
      <c r="AZ19" t="str">
        <f>IFERROR(INDEX(Übersicht!$A$2:$A$26, _xlfn.AGGREGATE(15,6,ROW(Übersicht!BB$2:BB$30)/((Übersicht!BB$2:BB$30='Pro Gruppe'!$A$1)),ROW()-2)-1,1),"")</f>
        <v/>
      </c>
    </row>
    <row r="20" spans="1:52">
      <c r="A20" t="str">
        <f>IFERROR(INDEX(Übersicht!$A$2:$A$26, _xlfn.AGGREGATE(15,6,ROW(Übersicht!$C$2:$C$30)/((Übersicht!$C$2:$C$30='Pro Gruppe'!$A$1)),ROW()-2)-1,1),"")</f>
        <v/>
      </c>
      <c r="B20" t="str">
        <f>IFERROR(INDEX(Übersicht!$A$2:$A$26, _xlfn.AGGREGATE(15,6,ROW(Übersicht!$D$2:D$30)/((Übersicht!$D$2:$D$30='Pro Gruppe'!$A$1)),ROW()-2)-1,1),"")</f>
        <v/>
      </c>
      <c r="C20" t="str">
        <f>IFERROR(INDEX(Übersicht!$A$2:$A$26, _xlfn.AGGREGATE(15,6,ROW(Übersicht!$E$2:$E$30)/((Übersicht!$E$2:$E$30='Pro Gruppe'!$A$1)),ROW()-2)-1,1),"")</f>
        <v/>
      </c>
      <c r="D20" t="str">
        <f>IFERROR(INDEX(Übersicht!$A$2:$A$26, _xlfn.AGGREGATE(15,6,ROW(Übersicht!F$2:F$30)/((Übersicht!F$2:F$30='Pro Gruppe'!$A$1)),ROW()-2)-1,1),"")</f>
        <v/>
      </c>
      <c r="E20" t="str">
        <f>IFERROR(INDEX(Übersicht!$A$2:$A$26, _xlfn.AGGREGATE(15,6,ROW(Übersicht!G$2:G$30)/((Übersicht!G$2:G$30='Pro Gruppe'!$A$1)),ROW()-2)-1,1),"")</f>
        <v/>
      </c>
      <c r="F20" t="str">
        <f>IFERROR(INDEX(Übersicht!$A$2:$A$26, _xlfn.AGGREGATE(15,6,ROW(Übersicht!H$2:H$30)/((Übersicht!H$2:H$30='Pro Gruppe'!$A$1)),ROW()-2)-1,1),"")</f>
        <v/>
      </c>
      <c r="G20" t="str">
        <f>IFERROR(INDEX(Übersicht!$A$2:$A$26, _xlfn.AGGREGATE(15,6,ROW(Übersicht!I$2:I$30)/((Übersicht!I$2:I$30='Pro Gruppe'!$A$1)),ROW()-2)-1,1),"")</f>
        <v/>
      </c>
      <c r="H20" t="str">
        <f>IFERROR(INDEX(Übersicht!$A$2:$A$26, _xlfn.AGGREGATE(15,6,ROW(Übersicht!J$2:J$30)/((Übersicht!J$2:J$30='Pro Gruppe'!$A$1)),ROW()-2)-1,1),"")</f>
        <v/>
      </c>
      <c r="I20" t="str">
        <f>IFERROR(INDEX(Übersicht!$A$2:$A$26, _xlfn.AGGREGATE(15,6,ROW(Übersicht!K$2:K$30)/((Übersicht!K$2:K$30='Pro Gruppe'!$A$1)),ROW()-2)-1,1),"")</f>
        <v/>
      </c>
      <c r="J20" t="str">
        <f>IFERROR(INDEX(Übersicht!$A$2:$A$26, _xlfn.AGGREGATE(15,6,ROW(Übersicht!L$2:L$30)/((Übersicht!L$2:L$30='Pro Gruppe'!$A$1)),ROW()-2)-1,1),"")</f>
        <v/>
      </c>
      <c r="K20" t="str">
        <f>IFERROR(INDEX(Übersicht!$A$2:$A$26, _xlfn.AGGREGATE(15,6,ROW(Übersicht!M$2:M$30)/((Übersicht!M$2:M$30='Pro Gruppe'!$A$1)),ROW()-2)-1,1),"")</f>
        <v/>
      </c>
      <c r="L20" t="str">
        <f>IFERROR(INDEX(Übersicht!$A$2:$A$26, _xlfn.AGGREGATE(15,6,ROW(Übersicht!N$2:N$30)/((Übersicht!N$2:N$30='Pro Gruppe'!$A$1)),ROW()-2)-1,1),"")</f>
        <v/>
      </c>
      <c r="M20" t="str">
        <f>IFERROR(INDEX(Übersicht!$A$2:$A$26, _xlfn.AGGREGATE(15,6,ROW(Übersicht!O$2:O$30)/((Übersicht!O$2:O$30='Pro Gruppe'!$A$1)),ROW()-2)-1,1),"")</f>
        <v/>
      </c>
      <c r="N20" t="str">
        <f>IFERROR(INDEX(Übersicht!$A$2:$A$26, _xlfn.AGGREGATE(15,6,ROW(Übersicht!P$2:P$30)/((Übersicht!P$2:P$30='Pro Gruppe'!$A$1)),ROW()-2)-1,1),"")</f>
        <v/>
      </c>
      <c r="O20" t="str">
        <f>IFERROR(INDEX(Übersicht!$A$2:$A$26, _xlfn.AGGREGATE(15,6,ROW(Übersicht!Q$2:Q$30)/((Übersicht!Q$2:Q$30='Pro Gruppe'!$A$1)),ROW()-2)-1,1),"")</f>
        <v/>
      </c>
      <c r="P20" t="str">
        <f>IFERROR(INDEX(Übersicht!$A$2:$A$26, _xlfn.AGGREGATE(15,6,ROW(Übersicht!R$2:R$30)/((Übersicht!R$2:R$30='Pro Gruppe'!$A$1)),ROW()-2)-1,1),"")</f>
        <v/>
      </c>
      <c r="Q20" t="str">
        <f>IFERROR(INDEX(Übersicht!$A$2:$A$26, _xlfn.AGGREGATE(15,6,ROW(Übersicht!S$3:S$30)/((Übersicht!S$3:S$30='Pro Gruppe'!$A$1)),ROW()-2)-1,1),"")</f>
        <v/>
      </c>
      <c r="R20" t="str">
        <f>IFERROR(INDEX(Übersicht!$A$2:$A$26, _xlfn.AGGREGATE(15,6,ROW(Übersicht!T$2:T$30)/((Übersicht!T$2:T$30='Pro Gruppe'!$A$1)),ROW()-2)-1,1),"")</f>
        <v/>
      </c>
      <c r="S20" t="str">
        <f>IFERROR(INDEX(Übersicht!$A$2:$A$26, _xlfn.AGGREGATE(15,6,ROW(Übersicht!U$2:U$30)/((Übersicht!U$2:U$30='Pro Gruppe'!$A$1)),ROW()-2)-1,1),"")</f>
        <v/>
      </c>
      <c r="T20" t="str">
        <f>IFERROR(INDEX(Übersicht!$A$2:$A$26, _xlfn.AGGREGATE(15,6,ROW(Übersicht!V$2:V$30)/((Übersicht!V$2:V$30='Pro Gruppe'!$A$1)),ROW()-2)-1,1),"")</f>
        <v/>
      </c>
      <c r="U20" t="str">
        <f>IFERROR(INDEX(Übersicht!$A$2:$A$26, _xlfn.AGGREGATE(15,6,ROW(Übersicht!W$2:W$30)/((Übersicht!W$2:W$30='Pro Gruppe'!$A$1)),ROW()-2)-1,1),"")</f>
        <v/>
      </c>
      <c r="V20" t="str">
        <f>IFERROR(INDEX(Übersicht!$A$2:$A$26, _xlfn.AGGREGATE(15,6,ROW(Übersicht!X$2:X$30)/((Übersicht!X$2:X$30='Pro Gruppe'!$A$1)),ROW()-2)-1,1),"")</f>
        <v/>
      </c>
      <c r="W20" t="str">
        <f>IFERROR(INDEX(Übersicht!$A$2:$A$26, _xlfn.AGGREGATE(15,6,ROW(Übersicht!Y$2:Y$30)/((Übersicht!Y$2:Y$30='Pro Gruppe'!$A$1)),ROW()-2)-1,1),"")</f>
        <v/>
      </c>
      <c r="X20" t="str">
        <f>IFERROR(INDEX(Übersicht!$A$2:$A$26, _xlfn.AGGREGATE(15,6,ROW(Übersicht!Z$2:Z$30)/((Übersicht!Z$2:Z$30='Pro Gruppe'!$A$1)),ROW()-2)-1,1),"")</f>
        <v/>
      </c>
      <c r="Y20" t="str">
        <f>IFERROR(INDEX(Übersicht!$A$2:$A$26, _xlfn.AGGREGATE(15,6,ROW(Übersicht!AA$2:AA$30)/((Übersicht!AA$2:AA$30='Pro Gruppe'!$A$1)),ROW()-2)-1,1),"")</f>
        <v/>
      </c>
      <c r="Z20" t="str">
        <f>IFERROR(INDEX(Übersicht!$A$2:$A$26, _xlfn.AGGREGATE(15,6,ROW(Übersicht!AB$2:AB$30)/((Übersicht!AB$2:AB$30='Pro Gruppe'!$A$1)),ROW()-2)-1,1),"")</f>
        <v/>
      </c>
      <c r="AA20" t="str">
        <f>IFERROR(INDEX(Übersicht!$A$2:$A$26, _xlfn.AGGREGATE(15,6,ROW(Übersicht!AC$2:AC$30)/((Übersicht!AC$2:AC$30='Pro Gruppe'!$A$1)),ROW()-2)-1,1),"")</f>
        <v/>
      </c>
      <c r="AB20" t="str">
        <f>IFERROR(INDEX(Übersicht!$A$2:$A$26, _xlfn.AGGREGATE(15,6,ROW(Übersicht!AD$2:AD$30)/((Übersicht!AD$2:AD$30='Pro Gruppe'!$A$1)),ROW()-2)-1,1),"")</f>
        <v/>
      </c>
      <c r="AC20" t="str">
        <f>IFERROR(INDEX(Übersicht!$A$2:$A$26, _xlfn.AGGREGATE(15,6,ROW(Übersicht!AE$2:AE$30)/((Übersicht!AE$2:AE$30='Pro Gruppe'!$A$1)),ROW()-2)-1,1),"")</f>
        <v/>
      </c>
      <c r="AD20" t="str">
        <f>IFERROR(INDEX(Übersicht!$A$2:$A$26, _xlfn.AGGREGATE(15,6,ROW(Übersicht!AF$2:AF$30)/((Übersicht!AF$2:AF$30='Pro Gruppe'!$A$1)),ROW()-2)-1,1),"")</f>
        <v/>
      </c>
      <c r="AE20" t="str">
        <f>IFERROR(INDEX(Übersicht!$A$2:$A$26, _xlfn.AGGREGATE(15,6,ROW(Übersicht!AG$2:AG$30)/((Übersicht!AG$2:AG$30='Pro Gruppe'!$A$1)),ROW()-2)-1,1),"")</f>
        <v/>
      </c>
      <c r="AF20" t="str">
        <f>IFERROR(INDEX(Übersicht!$A$2:$A$26, _xlfn.AGGREGATE(15,6,ROW(Übersicht!AH$2:AH$30)/((Übersicht!AH$2:AH$30='Pro Gruppe'!$A$1)),ROW()-2)-1,1),"")</f>
        <v/>
      </c>
      <c r="AG20" t="str">
        <f>IFERROR(INDEX(Übersicht!$A$2:$A$26, _xlfn.AGGREGATE(15,6,ROW(Übersicht!AI$2:AI$30)/((Übersicht!AI$2:AI$30='Pro Gruppe'!$A$1)),ROW()-2)-1,1),"")</f>
        <v/>
      </c>
      <c r="AH20" t="str">
        <f>IFERROR(INDEX(Übersicht!$A$2:$A$26, _xlfn.AGGREGATE(15,6,ROW(Übersicht!AJ$2:AJ$30)/((Übersicht!AJ$2:AJ$30='Pro Gruppe'!$A$1)),ROW()-2)-1,1),"")</f>
        <v/>
      </c>
      <c r="AI20" t="str">
        <f>IFERROR(INDEX(Übersicht!$A$2:$A$26, _xlfn.AGGREGATE(15,6,ROW(Übersicht!AK$2:AK$30)/((Übersicht!AK$2:AK$30='Pro Gruppe'!$A$1)),ROW()-2)-1,1),"")</f>
        <v/>
      </c>
      <c r="AJ20" t="str">
        <f>IFERROR(INDEX(Übersicht!$A$2:$A$26, _xlfn.AGGREGATE(15,6,ROW(Übersicht!AL$2:AL$30)/((Übersicht!AL$2:AL$30='Pro Gruppe'!$A$1)),ROW()-2)-1,1),"")</f>
        <v/>
      </c>
      <c r="AK20" t="str">
        <f>IFERROR(INDEX(Übersicht!$A$2:$A$26, _xlfn.AGGREGATE(15,6,ROW(Übersicht!AM$2:AM$30)/((Übersicht!AM$2:AM$30='Pro Gruppe'!$A$1)),ROW()-2)-1,1),"")</f>
        <v/>
      </c>
      <c r="AL20" t="str">
        <f>IFERROR(INDEX(Übersicht!$A$2:$A$26, _xlfn.AGGREGATE(15,6,ROW(Übersicht!AN$2:AN$30)/((Übersicht!AN$2:AN$30='Pro Gruppe'!$A$1)),ROW()-2)-1,1),"")</f>
        <v/>
      </c>
      <c r="AM20" t="str">
        <f>IFERROR(INDEX(Übersicht!$A$2:$A$26, _xlfn.AGGREGATE(15,6,ROW(Übersicht!AO$2:AO$30)/((Übersicht!AO$2:AO$30='Pro Gruppe'!$A$1)),ROW()-2)-1,1),"")</f>
        <v/>
      </c>
      <c r="AN20" t="str">
        <f>IFERROR(INDEX(Übersicht!$A$2:$A$26, _xlfn.AGGREGATE(15,6,ROW(Übersicht!AP$2:AP$30)/((Übersicht!AP$2:AP$30='Pro Gruppe'!$A$1)),ROW()-2)-1,1),"")</f>
        <v/>
      </c>
      <c r="AO20" t="str">
        <f>IFERROR(INDEX(Übersicht!$A$2:$A$26, _xlfn.AGGREGATE(15,6,ROW(Übersicht!AQ$2:AQ$30)/((Übersicht!AQ$2:AQ$30='Pro Gruppe'!$A$1)),ROW()-2)-1,1),"")</f>
        <v/>
      </c>
      <c r="AP20" t="str">
        <f>IFERROR(INDEX(Übersicht!$A$2:$A$26, _xlfn.AGGREGATE(15,6,ROW(Übersicht!AR$2:AR$30)/((Übersicht!AR$2:AR$30='Pro Gruppe'!$A$1)),ROW()-2)-1,1),"")</f>
        <v/>
      </c>
      <c r="AQ20" t="str">
        <f>IFERROR(INDEX(Übersicht!$A$2:$A$26, _xlfn.AGGREGATE(15,6,ROW(Übersicht!AS$2:AS$30)/((Übersicht!AS$2:AS$30='Pro Gruppe'!$A$1)),ROW()-2)-1,1),"")</f>
        <v/>
      </c>
      <c r="AR20" t="str">
        <f>IFERROR(INDEX(Übersicht!$A$2:$A$26, _xlfn.AGGREGATE(15,6,ROW(Übersicht!AT$2:AT$30)/((Übersicht!AT$2:AT$30='Pro Gruppe'!$A$1)),ROW()-2)-1,1),"")</f>
        <v/>
      </c>
      <c r="AS20" t="str">
        <f>IFERROR(INDEX(Übersicht!$A$2:$A$26, _xlfn.AGGREGATE(15,6,ROW(Übersicht!AU$2:AU$30)/((Übersicht!AU$2:AU$30='Pro Gruppe'!$A$1)),ROW()-2)-1,1),"")</f>
        <v/>
      </c>
      <c r="AT20" t="str">
        <f>IFERROR(INDEX(Übersicht!$A$2:$A$26, _xlfn.AGGREGATE(15,6,ROW(Übersicht!AV$2:AV$30)/((Übersicht!AV$2:AV$30='Pro Gruppe'!$A$1)),ROW()-2)-1,1),"")</f>
        <v/>
      </c>
      <c r="AU20" t="str">
        <f>IFERROR(INDEX(Übersicht!$A$2:$A$26, _xlfn.AGGREGATE(15,6,ROW(Übersicht!AW$2:AW$30)/((Übersicht!AW$2:AW$30='Pro Gruppe'!$A$1)),ROW()-2)-1,1),"")</f>
        <v/>
      </c>
      <c r="AV20" t="str">
        <f>IFERROR(INDEX(Übersicht!$A$2:$A$26, _xlfn.AGGREGATE(15,6,ROW(Übersicht!AX$2:AX$30)/((Übersicht!AX$2:AX$30='Pro Gruppe'!$A$1)),ROW()-2)-1,1),"")</f>
        <v/>
      </c>
      <c r="AW20" t="str">
        <f>IFERROR(INDEX(Übersicht!$A$2:$A$26, _xlfn.AGGREGATE(15,6,ROW(Übersicht!AY$2:AY$30)/((Übersicht!AY$2:AY$30='Pro Gruppe'!$A$1)),ROW()-2)-1,1),"")</f>
        <v/>
      </c>
      <c r="AX20" t="str">
        <f>IFERROR(INDEX(Übersicht!$A$2:$A$26, _xlfn.AGGREGATE(15,6,ROW(Übersicht!AZ$2:AZ$30)/((Übersicht!AZ$2:AZ$30='Pro Gruppe'!$A$1)),ROW()-2)-1,1),"")</f>
        <v/>
      </c>
      <c r="AY20" t="str">
        <f>IFERROR(INDEX(Übersicht!$A$2:$A$26, _xlfn.AGGREGATE(15,6,ROW(Übersicht!BA$2:BA$30)/((Übersicht!BA$2:BA$30='Pro Gruppe'!$A$1)),ROW()-2)-1,1),"")</f>
        <v/>
      </c>
      <c r="AZ20" t="str">
        <f>IFERROR(INDEX(Übersicht!$A$2:$A$26, _xlfn.AGGREGATE(15,6,ROW(Übersicht!BB$2:BB$30)/((Übersicht!BB$2:BB$30='Pro Gruppe'!$A$1)),ROW()-2)-1,1),"")</f>
        <v/>
      </c>
    </row>
    <row r="21" spans="1:52">
      <c r="A21" t="str">
        <f>IFERROR(INDEX(Übersicht!$A$2:$A$26, _xlfn.AGGREGATE(15,6,ROW(Übersicht!$C$2:$C$30)/((Übersicht!$C$2:$C$30='Pro Gruppe'!$A$1)),ROW()-2)-1,1),"")</f>
        <v/>
      </c>
      <c r="B21" t="str">
        <f>IFERROR(INDEX(Übersicht!$A$2:$A$26, _xlfn.AGGREGATE(15,6,ROW(Übersicht!$D$2:D$30)/((Übersicht!$D$2:$D$30='Pro Gruppe'!$A$1)),ROW()-2)-1,1),"")</f>
        <v/>
      </c>
      <c r="C21" t="str">
        <f>IFERROR(INDEX(Übersicht!$A$2:$A$26, _xlfn.AGGREGATE(15,6,ROW(Übersicht!$E$2:$E$30)/((Übersicht!$E$2:$E$30='Pro Gruppe'!$A$1)),ROW()-2)-1,1),"")</f>
        <v/>
      </c>
      <c r="D21" t="str">
        <f>IFERROR(INDEX(Übersicht!$A$2:$A$26, _xlfn.AGGREGATE(15,6,ROW(Übersicht!F$2:F$30)/((Übersicht!F$2:F$30='Pro Gruppe'!$A$1)),ROW()-2)-1,1),"")</f>
        <v/>
      </c>
      <c r="E21" t="str">
        <f>IFERROR(INDEX(Übersicht!$A$2:$A$26, _xlfn.AGGREGATE(15,6,ROW(Übersicht!G$2:G$30)/((Übersicht!G$2:G$30='Pro Gruppe'!$A$1)),ROW()-2)-1,1),"")</f>
        <v/>
      </c>
      <c r="F21" t="str">
        <f>IFERROR(INDEX(Übersicht!$A$2:$A$26, _xlfn.AGGREGATE(15,6,ROW(Übersicht!H$2:H$30)/((Übersicht!H$2:H$30='Pro Gruppe'!$A$1)),ROW()-2)-1,1),"")</f>
        <v/>
      </c>
      <c r="G21" t="str">
        <f>IFERROR(INDEX(Übersicht!$A$2:$A$26, _xlfn.AGGREGATE(15,6,ROW(Übersicht!I$2:I$30)/((Übersicht!I$2:I$30='Pro Gruppe'!$A$1)),ROW()-2)-1,1),"")</f>
        <v/>
      </c>
      <c r="H21" t="str">
        <f>IFERROR(INDEX(Übersicht!$A$2:$A$26, _xlfn.AGGREGATE(15,6,ROW(Übersicht!J$2:J$30)/((Übersicht!J$2:J$30='Pro Gruppe'!$A$1)),ROW()-2)-1,1),"")</f>
        <v/>
      </c>
      <c r="I21" t="str">
        <f>IFERROR(INDEX(Übersicht!$A$2:$A$26, _xlfn.AGGREGATE(15,6,ROW(Übersicht!K$2:K$30)/((Übersicht!K$2:K$30='Pro Gruppe'!$A$1)),ROW()-2)-1,1),"")</f>
        <v/>
      </c>
      <c r="J21" t="str">
        <f>IFERROR(INDEX(Übersicht!$A$2:$A$26, _xlfn.AGGREGATE(15,6,ROW(Übersicht!L$2:L$30)/((Übersicht!L$2:L$30='Pro Gruppe'!$A$1)),ROW()-2)-1,1),"")</f>
        <v/>
      </c>
      <c r="K21" t="str">
        <f>IFERROR(INDEX(Übersicht!$A$2:$A$26, _xlfn.AGGREGATE(15,6,ROW(Übersicht!M$2:M$30)/((Übersicht!M$2:M$30='Pro Gruppe'!$A$1)),ROW()-2)-1,1),"")</f>
        <v/>
      </c>
      <c r="L21" t="str">
        <f>IFERROR(INDEX(Übersicht!$A$2:$A$26, _xlfn.AGGREGATE(15,6,ROW(Übersicht!N$2:N$30)/((Übersicht!N$2:N$30='Pro Gruppe'!$A$1)),ROW()-2)-1,1),"")</f>
        <v/>
      </c>
      <c r="M21" t="str">
        <f>IFERROR(INDEX(Übersicht!$A$2:$A$26, _xlfn.AGGREGATE(15,6,ROW(Übersicht!O$2:O$30)/((Übersicht!O$2:O$30='Pro Gruppe'!$A$1)),ROW()-2)-1,1),"")</f>
        <v/>
      </c>
      <c r="N21" t="str">
        <f>IFERROR(INDEX(Übersicht!$A$2:$A$26, _xlfn.AGGREGATE(15,6,ROW(Übersicht!P$2:P$30)/((Übersicht!P$2:P$30='Pro Gruppe'!$A$1)),ROW()-2)-1,1),"")</f>
        <v/>
      </c>
      <c r="O21" t="str">
        <f>IFERROR(INDEX(Übersicht!$A$2:$A$26, _xlfn.AGGREGATE(15,6,ROW(Übersicht!Q$2:Q$30)/((Übersicht!Q$2:Q$30='Pro Gruppe'!$A$1)),ROW()-2)-1,1),"")</f>
        <v/>
      </c>
      <c r="P21" t="str">
        <f>IFERROR(INDEX(Übersicht!$A$2:$A$26, _xlfn.AGGREGATE(15,6,ROW(Übersicht!R$2:R$30)/((Übersicht!R$2:R$30='Pro Gruppe'!$A$1)),ROW()-2)-1,1),"")</f>
        <v/>
      </c>
      <c r="Q21" t="str">
        <f>IFERROR(INDEX(Übersicht!$A$2:$A$26, _xlfn.AGGREGATE(15,6,ROW(Übersicht!S$3:S$30)/((Übersicht!S$3:S$30='Pro Gruppe'!$A$1)),ROW()-2)-1,1),"")</f>
        <v/>
      </c>
      <c r="R21" t="str">
        <f>IFERROR(INDEX(Übersicht!$A$2:$A$26, _xlfn.AGGREGATE(15,6,ROW(Übersicht!T$2:T$30)/((Übersicht!T$2:T$30='Pro Gruppe'!$A$1)),ROW()-2)-1,1),"")</f>
        <v/>
      </c>
      <c r="S21" t="str">
        <f>IFERROR(INDEX(Übersicht!$A$2:$A$26, _xlfn.AGGREGATE(15,6,ROW(Übersicht!U$2:U$30)/((Übersicht!U$2:U$30='Pro Gruppe'!$A$1)),ROW()-2)-1,1),"")</f>
        <v/>
      </c>
      <c r="T21" t="str">
        <f>IFERROR(INDEX(Übersicht!$A$2:$A$26, _xlfn.AGGREGATE(15,6,ROW(Übersicht!V$2:V$30)/((Übersicht!V$2:V$30='Pro Gruppe'!$A$1)),ROW()-2)-1,1),"")</f>
        <v/>
      </c>
      <c r="U21" t="str">
        <f>IFERROR(INDEX(Übersicht!$A$2:$A$26, _xlfn.AGGREGATE(15,6,ROW(Übersicht!W$2:W$30)/((Übersicht!W$2:W$30='Pro Gruppe'!$A$1)),ROW()-2)-1,1),"")</f>
        <v/>
      </c>
      <c r="V21" t="str">
        <f>IFERROR(INDEX(Übersicht!$A$2:$A$26, _xlfn.AGGREGATE(15,6,ROW(Übersicht!X$2:X$30)/((Übersicht!X$2:X$30='Pro Gruppe'!$A$1)),ROW()-2)-1,1),"")</f>
        <v/>
      </c>
      <c r="W21" t="str">
        <f>IFERROR(INDEX(Übersicht!$A$2:$A$26, _xlfn.AGGREGATE(15,6,ROW(Übersicht!Y$2:Y$30)/((Übersicht!Y$2:Y$30='Pro Gruppe'!$A$1)),ROW()-2)-1,1),"")</f>
        <v/>
      </c>
      <c r="X21" t="str">
        <f>IFERROR(INDEX(Übersicht!$A$2:$A$26, _xlfn.AGGREGATE(15,6,ROW(Übersicht!Z$2:Z$30)/((Übersicht!Z$2:Z$30='Pro Gruppe'!$A$1)),ROW()-2)-1,1),"")</f>
        <v/>
      </c>
      <c r="Y21" t="str">
        <f>IFERROR(INDEX(Übersicht!$A$2:$A$26, _xlfn.AGGREGATE(15,6,ROW(Übersicht!AA$2:AA$30)/((Übersicht!AA$2:AA$30='Pro Gruppe'!$A$1)),ROW()-2)-1,1),"")</f>
        <v/>
      </c>
      <c r="Z21" t="str">
        <f>IFERROR(INDEX(Übersicht!$A$2:$A$26, _xlfn.AGGREGATE(15,6,ROW(Übersicht!AB$2:AB$30)/((Übersicht!AB$2:AB$30='Pro Gruppe'!$A$1)),ROW()-2)-1,1),"")</f>
        <v/>
      </c>
      <c r="AA21" t="str">
        <f>IFERROR(INDEX(Übersicht!$A$2:$A$26, _xlfn.AGGREGATE(15,6,ROW(Übersicht!AC$2:AC$30)/((Übersicht!AC$2:AC$30='Pro Gruppe'!$A$1)),ROW()-2)-1,1),"")</f>
        <v/>
      </c>
      <c r="AB21" t="str">
        <f>IFERROR(INDEX(Übersicht!$A$2:$A$26, _xlfn.AGGREGATE(15,6,ROW(Übersicht!AD$2:AD$30)/((Übersicht!AD$2:AD$30='Pro Gruppe'!$A$1)),ROW()-2)-1,1),"")</f>
        <v/>
      </c>
      <c r="AC21" t="str">
        <f>IFERROR(INDEX(Übersicht!$A$2:$A$26, _xlfn.AGGREGATE(15,6,ROW(Übersicht!AE$2:AE$30)/((Übersicht!AE$2:AE$30='Pro Gruppe'!$A$1)),ROW()-2)-1,1),"")</f>
        <v/>
      </c>
      <c r="AD21" t="str">
        <f>IFERROR(INDEX(Übersicht!$A$2:$A$26, _xlfn.AGGREGATE(15,6,ROW(Übersicht!AF$2:AF$30)/((Übersicht!AF$2:AF$30='Pro Gruppe'!$A$1)),ROW()-2)-1,1),"")</f>
        <v/>
      </c>
      <c r="AE21" t="str">
        <f>IFERROR(INDEX(Übersicht!$A$2:$A$26, _xlfn.AGGREGATE(15,6,ROW(Übersicht!AG$2:AG$30)/((Übersicht!AG$2:AG$30='Pro Gruppe'!$A$1)),ROW()-2)-1,1),"")</f>
        <v/>
      </c>
      <c r="AF21" t="str">
        <f>IFERROR(INDEX(Übersicht!$A$2:$A$26, _xlfn.AGGREGATE(15,6,ROW(Übersicht!AH$2:AH$30)/((Übersicht!AH$2:AH$30='Pro Gruppe'!$A$1)),ROW()-2)-1,1),"")</f>
        <v/>
      </c>
      <c r="AG21" t="str">
        <f>IFERROR(INDEX(Übersicht!$A$2:$A$26, _xlfn.AGGREGATE(15,6,ROW(Übersicht!AI$2:AI$30)/((Übersicht!AI$2:AI$30='Pro Gruppe'!$A$1)),ROW()-2)-1,1),"")</f>
        <v/>
      </c>
      <c r="AH21" t="str">
        <f>IFERROR(INDEX(Übersicht!$A$2:$A$26, _xlfn.AGGREGATE(15,6,ROW(Übersicht!AJ$2:AJ$30)/((Übersicht!AJ$2:AJ$30='Pro Gruppe'!$A$1)),ROW()-2)-1,1),"")</f>
        <v/>
      </c>
      <c r="AI21" t="str">
        <f>IFERROR(INDEX(Übersicht!$A$2:$A$26, _xlfn.AGGREGATE(15,6,ROW(Übersicht!AK$2:AK$30)/((Übersicht!AK$2:AK$30='Pro Gruppe'!$A$1)),ROW()-2)-1,1),"")</f>
        <v/>
      </c>
      <c r="AJ21" t="str">
        <f>IFERROR(INDEX(Übersicht!$A$2:$A$26, _xlfn.AGGREGATE(15,6,ROW(Übersicht!AL$2:AL$30)/((Übersicht!AL$2:AL$30='Pro Gruppe'!$A$1)),ROW()-2)-1,1),"")</f>
        <v/>
      </c>
      <c r="AK21" t="str">
        <f>IFERROR(INDEX(Übersicht!$A$2:$A$26, _xlfn.AGGREGATE(15,6,ROW(Übersicht!AM$2:AM$30)/((Übersicht!AM$2:AM$30='Pro Gruppe'!$A$1)),ROW()-2)-1,1),"")</f>
        <v/>
      </c>
      <c r="AL21" t="str">
        <f>IFERROR(INDEX(Übersicht!$A$2:$A$26, _xlfn.AGGREGATE(15,6,ROW(Übersicht!AN$2:AN$30)/((Übersicht!AN$2:AN$30='Pro Gruppe'!$A$1)),ROW()-2)-1,1),"")</f>
        <v/>
      </c>
      <c r="AM21" t="str">
        <f>IFERROR(INDEX(Übersicht!$A$2:$A$26, _xlfn.AGGREGATE(15,6,ROW(Übersicht!AO$2:AO$30)/((Übersicht!AO$2:AO$30='Pro Gruppe'!$A$1)),ROW()-2)-1,1),"")</f>
        <v/>
      </c>
      <c r="AN21" t="str">
        <f>IFERROR(INDEX(Übersicht!$A$2:$A$26, _xlfn.AGGREGATE(15,6,ROW(Übersicht!AP$2:AP$30)/((Übersicht!AP$2:AP$30='Pro Gruppe'!$A$1)),ROW()-2)-1,1),"")</f>
        <v/>
      </c>
      <c r="AO21" t="str">
        <f>IFERROR(INDEX(Übersicht!$A$2:$A$26, _xlfn.AGGREGATE(15,6,ROW(Übersicht!AQ$2:AQ$30)/((Übersicht!AQ$2:AQ$30='Pro Gruppe'!$A$1)),ROW()-2)-1,1),"")</f>
        <v/>
      </c>
      <c r="AP21" t="str">
        <f>IFERROR(INDEX(Übersicht!$A$2:$A$26, _xlfn.AGGREGATE(15,6,ROW(Übersicht!AR$2:AR$30)/((Übersicht!AR$2:AR$30='Pro Gruppe'!$A$1)),ROW()-2)-1,1),"")</f>
        <v/>
      </c>
      <c r="AQ21" t="str">
        <f>IFERROR(INDEX(Übersicht!$A$2:$A$26, _xlfn.AGGREGATE(15,6,ROW(Übersicht!AS$2:AS$30)/((Übersicht!AS$2:AS$30='Pro Gruppe'!$A$1)),ROW()-2)-1,1),"")</f>
        <v/>
      </c>
      <c r="AR21" t="str">
        <f>IFERROR(INDEX(Übersicht!$A$2:$A$26, _xlfn.AGGREGATE(15,6,ROW(Übersicht!AT$2:AT$30)/((Übersicht!AT$2:AT$30='Pro Gruppe'!$A$1)),ROW()-2)-1,1),"")</f>
        <v/>
      </c>
      <c r="AS21" t="str">
        <f>IFERROR(INDEX(Übersicht!$A$2:$A$26, _xlfn.AGGREGATE(15,6,ROW(Übersicht!AU$2:AU$30)/((Übersicht!AU$2:AU$30='Pro Gruppe'!$A$1)),ROW()-2)-1,1),"")</f>
        <v/>
      </c>
      <c r="AT21" t="str">
        <f>IFERROR(INDEX(Übersicht!$A$2:$A$26, _xlfn.AGGREGATE(15,6,ROW(Übersicht!AV$2:AV$30)/((Übersicht!AV$2:AV$30='Pro Gruppe'!$A$1)),ROW()-2)-1,1),"")</f>
        <v/>
      </c>
      <c r="AU21" t="str">
        <f>IFERROR(INDEX(Übersicht!$A$2:$A$26, _xlfn.AGGREGATE(15,6,ROW(Übersicht!AW$2:AW$30)/((Übersicht!AW$2:AW$30='Pro Gruppe'!$A$1)),ROW()-2)-1,1),"")</f>
        <v/>
      </c>
      <c r="AV21" t="str">
        <f>IFERROR(INDEX(Übersicht!$A$2:$A$26, _xlfn.AGGREGATE(15,6,ROW(Übersicht!AX$2:AX$30)/((Übersicht!AX$2:AX$30='Pro Gruppe'!$A$1)),ROW()-2)-1,1),"")</f>
        <v/>
      </c>
      <c r="AW21" t="str">
        <f>IFERROR(INDEX(Übersicht!$A$2:$A$26, _xlfn.AGGREGATE(15,6,ROW(Übersicht!AY$2:AY$30)/((Übersicht!AY$2:AY$30='Pro Gruppe'!$A$1)),ROW()-2)-1,1),"")</f>
        <v/>
      </c>
      <c r="AX21" t="str">
        <f>IFERROR(INDEX(Übersicht!$A$2:$A$26, _xlfn.AGGREGATE(15,6,ROW(Übersicht!AZ$2:AZ$30)/((Übersicht!AZ$2:AZ$30='Pro Gruppe'!$A$1)),ROW()-2)-1,1),"")</f>
        <v/>
      </c>
      <c r="AY21" t="str">
        <f>IFERROR(INDEX(Übersicht!$A$2:$A$26, _xlfn.AGGREGATE(15,6,ROW(Übersicht!BA$2:BA$30)/((Übersicht!BA$2:BA$30='Pro Gruppe'!$A$1)),ROW()-2)-1,1),"")</f>
        <v/>
      </c>
      <c r="AZ21" t="str">
        <f>IFERROR(INDEX(Übersicht!$A$2:$A$26, _xlfn.AGGREGATE(15,6,ROW(Übersicht!BB$2:BB$30)/((Übersicht!BB$2:BB$30='Pro Gruppe'!$A$1)),ROW()-2)-1,1),"")</f>
        <v/>
      </c>
    </row>
    <row r="22" spans="1:52">
      <c r="A22" t="str">
        <f>IFERROR(INDEX(Übersicht!$A$2:$A$26, _xlfn.AGGREGATE(15,6,ROW(Übersicht!$C$2:$C$30)/((Übersicht!$C$2:$C$30='Pro Gruppe'!$A$1)),ROW()-2)-1,1),"")</f>
        <v/>
      </c>
      <c r="B22" t="str">
        <f>IFERROR(INDEX(Übersicht!$A$2:$A$26, _xlfn.AGGREGATE(15,6,ROW(Übersicht!$D$2:D$30)/((Übersicht!$D$2:$D$30='Pro Gruppe'!$A$1)),ROW()-2)-1,1),"")</f>
        <v/>
      </c>
      <c r="C22" t="str">
        <f>IFERROR(INDEX(Übersicht!$A$2:$A$26, _xlfn.AGGREGATE(15,6,ROW(Übersicht!$E$2:$E$30)/((Übersicht!$E$2:$E$30='Pro Gruppe'!$A$1)),ROW()-2)-1,1),"")</f>
        <v/>
      </c>
      <c r="D22" t="str">
        <f>IFERROR(INDEX(Übersicht!$A$2:$A$26, _xlfn.AGGREGATE(15,6,ROW(Übersicht!F$2:F$30)/((Übersicht!F$2:F$30='Pro Gruppe'!$A$1)),ROW()-2)-1,1),"")</f>
        <v/>
      </c>
      <c r="E22" t="str">
        <f>IFERROR(INDEX(Übersicht!$A$2:$A$26, _xlfn.AGGREGATE(15,6,ROW(Übersicht!G$2:G$30)/((Übersicht!G$2:G$30='Pro Gruppe'!$A$1)),ROW()-2)-1,1),"")</f>
        <v/>
      </c>
      <c r="F22" t="str">
        <f>IFERROR(INDEX(Übersicht!$A$2:$A$26, _xlfn.AGGREGATE(15,6,ROW(Übersicht!H$2:H$30)/((Übersicht!H$2:H$30='Pro Gruppe'!$A$1)),ROW()-2)-1,1),"")</f>
        <v/>
      </c>
      <c r="G22" t="str">
        <f>IFERROR(INDEX(Übersicht!$A$2:$A$26, _xlfn.AGGREGATE(15,6,ROW(Übersicht!I$2:I$30)/((Übersicht!I$2:I$30='Pro Gruppe'!$A$1)),ROW()-2)-1,1),"")</f>
        <v/>
      </c>
      <c r="H22" t="str">
        <f>IFERROR(INDEX(Übersicht!$A$2:$A$26, _xlfn.AGGREGATE(15,6,ROW(Übersicht!J$2:J$30)/((Übersicht!J$2:J$30='Pro Gruppe'!$A$1)),ROW()-2)-1,1),"")</f>
        <v/>
      </c>
      <c r="I22" t="str">
        <f>IFERROR(INDEX(Übersicht!$A$2:$A$26, _xlfn.AGGREGATE(15,6,ROW(Übersicht!K$2:K$30)/((Übersicht!K$2:K$30='Pro Gruppe'!$A$1)),ROW()-2)-1,1),"")</f>
        <v/>
      </c>
      <c r="J22" t="str">
        <f>IFERROR(INDEX(Übersicht!$A$2:$A$26, _xlfn.AGGREGATE(15,6,ROW(Übersicht!L$2:L$30)/((Übersicht!L$2:L$30='Pro Gruppe'!$A$1)),ROW()-2)-1,1),"")</f>
        <v/>
      </c>
      <c r="K22" t="str">
        <f>IFERROR(INDEX(Übersicht!$A$2:$A$26, _xlfn.AGGREGATE(15,6,ROW(Übersicht!M$2:M$30)/((Übersicht!M$2:M$30='Pro Gruppe'!$A$1)),ROW()-2)-1,1),"")</f>
        <v/>
      </c>
      <c r="L22" t="str">
        <f>IFERROR(INDEX(Übersicht!$A$2:$A$26, _xlfn.AGGREGATE(15,6,ROW(Übersicht!N$2:N$30)/((Übersicht!N$2:N$30='Pro Gruppe'!$A$1)),ROW()-2)-1,1),"")</f>
        <v/>
      </c>
      <c r="M22" t="str">
        <f>IFERROR(INDEX(Übersicht!$A$2:$A$26, _xlfn.AGGREGATE(15,6,ROW(Übersicht!O$2:O$30)/((Übersicht!O$2:O$30='Pro Gruppe'!$A$1)),ROW()-2)-1,1),"")</f>
        <v/>
      </c>
      <c r="N22" t="str">
        <f>IFERROR(INDEX(Übersicht!$A$2:$A$26, _xlfn.AGGREGATE(15,6,ROW(Übersicht!P$2:P$30)/((Übersicht!P$2:P$30='Pro Gruppe'!$A$1)),ROW()-2)-1,1),"")</f>
        <v/>
      </c>
      <c r="O22" t="str">
        <f>IFERROR(INDEX(Übersicht!$A$2:$A$26, _xlfn.AGGREGATE(15,6,ROW(Übersicht!Q$2:Q$30)/((Übersicht!Q$2:Q$30='Pro Gruppe'!$A$1)),ROW()-2)-1,1),"")</f>
        <v/>
      </c>
      <c r="P22" t="str">
        <f>IFERROR(INDEX(Übersicht!$A$2:$A$26, _xlfn.AGGREGATE(15,6,ROW(Übersicht!R$2:R$30)/((Übersicht!R$2:R$30='Pro Gruppe'!$A$1)),ROW()-2)-1,1),"")</f>
        <v/>
      </c>
      <c r="Q22" t="str">
        <f>IFERROR(INDEX(Übersicht!$A$2:$A$26, _xlfn.AGGREGATE(15,6,ROW(Übersicht!S$3:S$30)/((Übersicht!S$3:S$30='Pro Gruppe'!$A$1)),ROW()-2)-1,1),"")</f>
        <v/>
      </c>
      <c r="R22" t="str">
        <f>IFERROR(INDEX(Übersicht!$A$2:$A$26, _xlfn.AGGREGATE(15,6,ROW(Übersicht!T$2:T$30)/((Übersicht!T$2:T$30='Pro Gruppe'!$A$1)),ROW()-2)-1,1),"")</f>
        <v/>
      </c>
      <c r="S22" t="str">
        <f>IFERROR(INDEX(Übersicht!$A$2:$A$26, _xlfn.AGGREGATE(15,6,ROW(Übersicht!U$2:U$30)/((Übersicht!U$2:U$30='Pro Gruppe'!$A$1)),ROW()-2)-1,1),"")</f>
        <v/>
      </c>
      <c r="T22" t="str">
        <f>IFERROR(INDEX(Übersicht!$A$2:$A$26, _xlfn.AGGREGATE(15,6,ROW(Übersicht!V$2:V$30)/((Übersicht!V$2:V$30='Pro Gruppe'!$A$1)),ROW()-2)-1,1),"")</f>
        <v/>
      </c>
      <c r="U22" t="str">
        <f>IFERROR(INDEX(Übersicht!$A$2:$A$26, _xlfn.AGGREGATE(15,6,ROW(Übersicht!W$2:W$30)/((Übersicht!W$2:W$30='Pro Gruppe'!$A$1)),ROW()-2)-1,1),"")</f>
        <v/>
      </c>
      <c r="V22" t="str">
        <f>IFERROR(INDEX(Übersicht!$A$2:$A$26, _xlfn.AGGREGATE(15,6,ROW(Übersicht!X$2:X$30)/((Übersicht!X$2:X$30='Pro Gruppe'!$A$1)),ROW()-2)-1,1),"")</f>
        <v/>
      </c>
      <c r="W22" t="str">
        <f>IFERROR(INDEX(Übersicht!$A$2:$A$26, _xlfn.AGGREGATE(15,6,ROW(Übersicht!Y$2:Y$30)/((Übersicht!Y$2:Y$30='Pro Gruppe'!$A$1)),ROW()-2)-1,1),"")</f>
        <v/>
      </c>
      <c r="X22" t="str">
        <f>IFERROR(INDEX(Übersicht!$A$2:$A$26, _xlfn.AGGREGATE(15,6,ROW(Übersicht!Z$2:Z$30)/((Übersicht!Z$2:Z$30='Pro Gruppe'!$A$1)),ROW()-2)-1,1),"")</f>
        <v/>
      </c>
      <c r="Y22" t="str">
        <f>IFERROR(INDEX(Übersicht!$A$2:$A$26, _xlfn.AGGREGATE(15,6,ROW(Übersicht!AA$2:AA$30)/((Übersicht!AA$2:AA$30='Pro Gruppe'!$A$1)),ROW()-2)-1,1),"")</f>
        <v/>
      </c>
      <c r="Z22" t="str">
        <f>IFERROR(INDEX(Übersicht!$A$2:$A$26, _xlfn.AGGREGATE(15,6,ROW(Übersicht!AB$2:AB$30)/((Übersicht!AB$2:AB$30='Pro Gruppe'!$A$1)),ROW()-2)-1,1),"")</f>
        <v/>
      </c>
      <c r="AA22" t="str">
        <f>IFERROR(INDEX(Übersicht!$A$2:$A$26, _xlfn.AGGREGATE(15,6,ROW(Übersicht!AC$2:AC$30)/((Übersicht!AC$2:AC$30='Pro Gruppe'!$A$1)),ROW()-2)-1,1),"")</f>
        <v/>
      </c>
      <c r="AB22" t="str">
        <f>IFERROR(INDEX(Übersicht!$A$2:$A$26, _xlfn.AGGREGATE(15,6,ROW(Übersicht!AD$2:AD$30)/((Übersicht!AD$2:AD$30='Pro Gruppe'!$A$1)),ROW()-2)-1,1),"")</f>
        <v/>
      </c>
      <c r="AC22" t="str">
        <f>IFERROR(INDEX(Übersicht!$A$2:$A$26, _xlfn.AGGREGATE(15,6,ROW(Übersicht!AE$2:AE$30)/((Übersicht!AE$2:AE$30='Pro Gruppe'!$A$1)),ROW()-2)-1,1),"")</f>
        <v/>
      </c>
      <c r="AD22" t="str">
        <f>IFERROR(INDEX(Übersicht!$A$2:$A$26, _xlfn.AGGREGATE(15,6,ROW(Übersicht!AF$2:AF$30)/((Übersicht!AF$2:AF$30='Pro Gruppe'!$A$1)),ROW()-2)-1,1),"")</f>
        <v/>
      </c>
      <c r="AE22" t="str">
        <f>IFERROR(INDEX(Übersicht!$A$2:$A$26, _xlfn.AGGREGATE(15,6,ROW(Übersicht!AG$2:AG$30)/((Übersicht!AG$2:AG$30='Pro Gruppe'!$A$1)),ROW()-2)-1,1),"")</f>
        <v/>
      </c>
      <c r="AF22" t="str">
        <f>IFERROR(INDEX(Übersicht!$A$2:$A$26, _xlfn.AGGREGATE(15,6,ROW(Übersicht!AH$2:AH$30)/((Übersicht!AH$2:AH$30='Pro Gruppe'!$A$1)),ROW()-2)-1,1),"")</f>
        <v/>
      </c>
      <c r="AG22" t="str">
        <f>IFERROR(INDEX(Übersicht!$A$2:$A$26, _xlfn.AGGREGATE(15,6,ROW(Übersicht!AI$2:AI$30)/((Übersicht!AI$2:AI$30='Pro Gruppe'!$A$1)),ROW()-2)-1,1),"")</f>
        <v/>
      </c>
      <c r="AH22" t="str">
        <f>IFERROR(INDEX(Übersicht!$A$2:$A$26, _xlfn.AGGREGATE(15,6,ROW(Übersicht!AJ$2:AJ$30)/((Übersicht!AJ$2:AJ$30='Pro Gruppe'!$A$1)),ROW()-2)-1,1),"")</f>
        <v/>
      </c>
      <c r="AI22" t="str">
        <f>IFERROR(INDEX(Übersicht!$A$2:$A$26, _xlfn.AGGREGATE(15,6,ROW(Übersicht!AK$2:AK$30)/((Übersicht!AK$2:AK$30='Pro Gruppe'!$A$1)),ROW()-2)-1,1),"")</f>
        <v/>
      </c>
      <c r="AJ22" t="str">
        <f>IFERROR(INDEX(Übersicht!$A$2:$A$26, _xlfn.AGGREGATE(15,6,ROW(Übersicht!AL$2:AL$30)/((Übersicht!AL$2:AL$30='Pro Gruppe'!$A$1)),ROW()-2)-1,1),"")</f>
        <v/>
      </c>
      <c r="AK22" t="str">
        <f>IFERROR(INDEX(Übersicht!$A$2:$A$26, _xlfn.AGGREGATE(15,6,ROW(Übersicht!AM$2:AM$30)/((Übersicht!AM$2:AM$30='Pro Gruppe'!$A$1)),ROW()-2)-1,1),"")</f>
        <v/>
      </c>
      <c r="AL22" t="str">
        <f>IFERROR(INDEX(Übersicht!$A$2:$A$26, _xlfn.AGGREGATE(15,6,ROW(Übersicht!AN$2:AN$30)/((Übersicht!AN$2:AN$30='Pro Gruppe'!$A$1)),ROW()-2)-1,1),"")</f>
        <v/>
      </c>
      <c r="AM22" t="str">
        <f>IFERROR(INDEX(Übersicht!$A$2:$A$26, _xlfn.AGGREGATE(15,6,ROW(Übersicht!AO$2:AO$30)/((Übersicht!AO$2:AO$30='Pro Gruppe'!$A$1)),ROW()-2)-1,1),"")</f>
        <v/>
      </c>
      <c r="AN22" t="str">
        <f>IFERROR(INDEX(Übersicht!$A$2:$A$26, _xlfn.AGGREGATE(15,6,ROW(Übersicht!AP$2:AP$30)/((Übersicht!AP$2:AP$30='Pro Gruppe'!$A$1)),ROW()-2)-1,1),"")</f>
        <v/>
      </c>
      <c r="AO22" t="str">
        <f>IFERROR(INDEX(Übersicht!$A$2:$A$26, _xlfn.AGGREGATE(15,6,ROW(Übersicht!AQ$2:AQ$30)/((Übersicht!AQ$2:AQ$30='Pro Gruppe'!$A$1)),ROW()-2)-1,1),"")</f>
        <v/>
      </c>
      <c r="AP22" t="str">
        <f>IFERROR(INDEX(Übersicht!$A$2:$A$26, _xlfn.AGGREGATE(15,6,ROW(Übersicht!AR$2:AR$30)/((Übersicht!AR$2:AR$30='Pro Gruppe'!$A$1)),ROW()-2)-1,1),"")</f>
        <v/>
      </c>
      <c r="AQ22" t="str">
        <f>IFERROR(INDEX(Übersicht!$A$2:$A$26, _xlfn.AGGREGATE(15,6,ROW(Übersicht!AS$2:AS$30)/((Übersicht!AS$2:AS$30='Pro Gruppe'!$A$1)),ROW()-2)-1,1),"")</f>
        <v/>
      </c>
      <c r="AR22" t="str">
        <f>IFERROR(INDEX(Übersicht!$A$2:$A$26, _xlfn.AGGREGATE(15,6,ROW(Übersicht!AT$2:AT$30)/((Übersicht!AT$2:AT$30='Pro Gruppe'!$A$1)),ROW()-2)-1,1),"")</f>
        <v/>
      </c>
      <c r="AS22" t="str">
        <f>IFERROR(INDEX(Übersicht!$A$2:$A$26, _xlfn.AGGREGATE(15,6,ROW(Übersicht!AU$2:AU$30)/((Übersicht!AU$2:AU$30='Pro Gruppe'!$A$1)),ROW()-2)-1,1),"")</f>
        <v/>
      </c>
      <c r="AT22" t="str">
        <f>IFERROR(INDEX(Übersicht!$A$2:$A$26, _xlfn.AGGREGATE(15,6,ROW(Übersicht!AV$2:AV$30)/((Übersicht!AV$2:AV$30='Pro Gruppe'!$A$1)),ROW()-2)-1,1),"")</f>
        <v/>
      </c>
      <c r="AU22" t="str">
        <f>IFERROR(INDEX(Übersicht!$A$2:$A$26, _xlfn.AGGREGATE(15,6,ROW(Übersicht!AW$2:AW$30)/((Übersicht!AW$2:AW$30='Pro Gruppe'!$A$1)),ROW()-2)-1,1),"")</f>
        <v/>
      </c>
      <c r="AV22" t="str">
        <f>IFERROR(INDEX(Übersicht!$A$2:$A$26, _xlfn.AGGREGATE(15,6,ROW(Übersicht!AX$2:AX$30)/((Übersicht!AX$2:AX$30='Pro Gruppe'!$A$1)),ROW()-2)-1,1),"")</f>
        <v/>
      </c>
      <c r="AW22" t="str">
        <f>IFERROR(INDEX(Übersicht!$A$2:$A$26, _xlfn.AGGREGATE(15,6,ROW(Übersicht!AY$2:AY$30)/((Übersicht!AY$2:AY$30='Pro Gruppe'!$A$1)),ROW()-2)-1,1),"")</f>
        <v/>
      </c>
      <c r="AX22" t="str">
        <f>IFERROR(INDEX(Übersicht!$A$2:$A$26, _xlfn.AGGREGATE(15,6,ROW(Übersicht!AZ$2:AZ$30)/((Übersicht!AZ$2:AZ$30='Pro Gruppe'!$A$1)),ROW()-2)-1,1),"")</f>
        <v/>
      </c>
      <c r="AY22" t="str">
        <f>IFERROR(INDEX(Übersicht!$A$2:$A$26, _xlfn.AGGREGATE(15,6,ROW(Übersicht!BA$2:BA$30)/((Übersicht!BA$2:BA$30='Pro Gruppe'!$A$1)),ROW()-2)-1,1),"")</f>
        <v/>
      </c>
      <c r="AZ22" t="str">
        <f>IFERROR(INDEX(Übersicht!$A$2:$A$26, _xlfn.AGGREGATE(15,6,ROW(Übersicht!BB$2:BB$30)/((Übersicht!BB$2:BB$30='Pro Gruppe'!$A$1)),ROW()-2)-1,1),"")</f>
        <v/>
      </c>
    </row>
    <row r="23" spans="1:52">
      <c r="A23" t="str">
        <f>IFERROR(INDEX(Übersicht!$A$2:$A$26, _xlfn.AGGREGATE(15,6,ROW(Übersicht!$C$2:$C$30)/((Übersicht!$C$2:$C$30='Pro Gruppe'!$A$1)),ROW()-2)-1,1),"")</f>
        <v/>
      </c>
      <c r="B23" t="str">
        <f>IFERROR(INDEX(Übersicht!$A$2:$A$26, _xlfn.AGGREGATE(15,6,ROW(Übersicht!$D$2:D$30)/((Übersicht!$D$2:$D$30='Pro Gruppe'!$A$1)),ROW()-2)-1,1),"")</f>
        <v/>
      </c>
      <c r="C23" t="str">
        <f>IFERROR(INDEX(Übersicht!$A$2:$A$26, _xlfn.AGGREGATE(15,6,ROW(Übersicht!$E$2:$E$30)/((Übersicht!$E$2:$E$30='Pro Gruppe'!$A$1)),ROW()-2)-1,1),"")</f>
        <v/>
      </c>
      <c r="D23" t="str">
        <f>IFERROR(INDEX(Übersicht!$A$2:$A$26, _xlfn.AGGREGATE(15,6,ROW(Übersicht!F$2:F$30)/((Übersicht!F$2:F$30='Pro Gruppe'!$A$1)),ROW()-2)-1,1),"")</f>
        <v/>
      </c>
      <c r="E23" t="str">
        <f>IFERROR(INDEX(Übersicht!$A$2:$A$26, _xlfn.AGGREGATE(15,6,ROW(Übersicht!G$2:G$30)/((Übersicht!G$2:G$30='Pro Gruppe'!$A$1)),ROW()-2)-1,1),"")</f>
        <v/>
      </c>
      <c r="F23" t="str">
        <f>IFERROR(INDEX(Übersicht!$A$2:$A$26, _xlfn.AGGREGATE(15,6,ROW(Übersicht!H$2:H$30)/((Übersicht!H$2:H$30='Pro Gruppe'!$A$1)),ROW()-2)-1,1),"")</f>
        <v/>
      </c>
      <c r="G23" t="str">
        <f>IFERROR(INDEX(Übersicht!$A$2:$A$26, _xlfn.AGGREGATE(15,6,ROW(Übersicht!I$2:I$30)/((Übersicht!I$2:I$30='Pro Gruppe'!$A$1)),ROW()-2)-1,1),"")</f>
        <v/>
      </c>
      <c r="H23" t="str">
        <f>IFERROR(INDEX(Übersicht!$A$2:$A$26, _xlfn.AGGREGATE(15,6,ROW(Übersicht!J$2:J$30)/((Übersicht!J$2:J$30='Pro Gruppe'!$A$1)),ROW()-2)-1,1),"")</f>
        <v/>
      </c>
      <c r="I23" t="str">
        <f>IFERROR(INDEX(Übersicht!$A$2:$A$26, _xlfn.AGGREGATE(15,6,ROW(Übersicht!K$2:K$30)/((Übersicht!K$2:K$30='Pro Gruppe'!$A$1)),ROW()-2)-1,1),"")</f>
        <v/>
      </c>
      <c r="J23" t="str">
        <f>IFERROR(INDEX(Übersicht!$A$2:$A$26, _xlfn.AGGREGATE(15,6,ROW(Übersicht!L$2:L$30)/((Übersicht!L$2:L$30='Pro Gruppe'!$A$1)),ROW()-2)-1,1),"")</f>
        <v/>
      </c>
      <c r="K23" t="str">
        <f>IFERROR(INDEX(Übersicht!$A$2:$A$26, _xlfn.AGGREGATE(15,6,ROW(Übersicht!M$2:M$30)/((Übersicht!M$2:M$30='Pro Gruppe'!$A$1)),ROW()-2)-1,1),"")</f>
        <v/>
      </c>
      <c r="L23" t="str">
        <f>IFERROR(INDEX(Übersicht!$A$2:$A$26, _xlfn.AGGREGATE(15,6,ROW(Übersicht!N$2:N$30)/((Übersicht!N$2:N$30='Pro Gruppe'!$A$1)),ROW()-2)-1,1),"")</f>
        <v/>
      </c>
      <c r="M23" t="str">
        <f>IFERROR(INDEX(Übersicht!$A$2:$A$26, _xlfn.AGGREGATE(15,6,ROW(Übersicht!O$2:O$30)/((Übersicht!O$2:O$30='Pro Gruppe'!$A$1)),ROW()-2)-1,1),"")</f>
        <v/>
      </c>
      <c r="N23" t="str">
        <f>IFERROR(INDEX(Übersicht!$A$2:$A$26, _xlfn.AGGREGATE(15,6,ROW(Übersicht!P$2:P$30)/((Übersicht!P$2:P$30='Pro Gruppe'!$A$1)),ROW()-2)-1,1),"")</f>
        <v/>
      </c>
      <c r="O23" t="str">
        <f>IFERROR(INDEX(Übersicht!$A$2:$A$26, _xlfn.AGGREGATE(15,6,ROW(Übersicht!Q$2:Q$30)/((Übersicht!Q$2:Q$30='Pro Gruppe'!$A$1)),ROW()-2)-1,1),"")</f>
        <v/>
      </c>
      <c r="P23" t="str">
        <f>IFERROR(INDEX(Übersicht!$A$2:$A$26, _xlfn.AGGREGATE(15,6,ROW(Übersicht!R$2:R$30)/((Übersicht!R$2:R$30='Pro Gruppe'!$A$1)),ROW()-2)-1,1),"")</f>
        <v/>
      </c>
      <c r="Q23" t="str">
        <f>IFERROR(INDEX(Übersicht!$A$2:$A$26, _xlfn.AGGREGATE(15,6,ROW(Übersicht!S$3:S$30)/((Übersicht!S$3:S$30='Pro Gruppe'!$A$1)),ROW()-2)-1,1),"")</f>
        <v/>
      </c>
      <c r="R23" t="str">
        <f>IFERROR(INDEX(Übersicht!$A$2:$A$26, _xlfn.AGGREGATE(15,6,ROW(Übersicht!T$2:T$30)/((Übersicht!T$2:T$30='Pro Gruppe'!$A$1)),ROW()-2)-1,1),"")</f>
        <v/>
      </c>
      <c r="S23" t="str">
        <f>IFERROR(INDEX(Übersicht!$A$2:$A$26, _xlfn.AGGREGATE(15,6,ROW(Übersicht!U$2:U$30)/((Übersicht!U$2:U$30='Pro Gruppe'!$A$1)),ROW()-2)-1,1),"")</f>
        <v/>
      </c>
      <c r="T23" t="str">
        <f>IFERROR(INDEX(Übersicht!$A$2:$A$26, _xlfn.AGGREGATE(15,6,ROW(Übersicht!V$2:V$30)/((Übersicht!V$2:V$30='Pro Gruppe'!$A$1)),ROW()-2)-1,1),"")</f>
        <v/>
      </c>
      <c r="U23" t="str">
        <f>IFERROR(INDEX(Übersicht!$A$2:$A$26, _xlfn.AGGREGATE(15,6,ROW(Übersicht!W$2:W$30)/((Übersicht!W$2:W$30='Pro Gruppe'!$A$1)),ROW()-2)-1,1),"")</f>
        <v/>
      </c>
      <c r="V23" t="str">
        <f>IFERROR(INDEX(Übersicht!$A$2:$A$26, _xlfn.AGGREGATE(15,6,ROW(Übersicht!X$2:X$30)/((Übersicht!X$2:X$30='Pro Gruppe'!$A$1)),ROW()-2)-1,1),"")</f>
        <v/>
      </c>
      <c r="W23" t="str">
        <f>IFERROR(INDEX(Übersicht!$A$2:$A$26, _xlfn.AGGREGATE(15,6,ROW(Übersicht!Y$2:Y$30)/((Übersicht!Y$2:Y$30='Pro Gruppe'!$A$1)),ROW()-2)-1,1),"")</f>
        <v/>
      </c>
      <c r="X23" t="str">
        <f>IFERROR(INDEX(Übersicht!$A$2:$A$26, _xlfn.AGGREGATE(15,6,ROW(Übersicht!Z$2:Z$30)/((Übersicht!Z$2:Z$30='Pro Gruppe'!$A$1)),ROW()-2)-1,1),"")</f>
        <v/>
      </c>
      <c r="Y23" t="str">
        <f>IFERROR(INDEX(Übersicht!$A$2:$A$26, _xlfn.AGGREGATE(15,6,ROW(Übersicht!AA$2:AA$30)/((Übersicht!AA$2:AA$30='Pro Gruppe'!$A$1)),ROW()-2)-1,1),"")</f>
        <v/>
      </c>
      <c r="Z23" t="str">
        <f>IFERROR(INDEX(Übersicht!$A$2:$A$26, _xlfn.AGGREGATE(15,6,ROW(Übersicht!AB$2:AB$30)/((Übersicht!AB$2:AB$30='Pro Gruppe'!$A$1)),ROW()-2)-1,1),"")</f>
        <v/>
      </c>
      <c r="AA23" t="str">
        <f>IFERROR(INDEX(Übersicht!$A$2:$A$26, _xlfn.AGGREGATE(15,6,ROW(Übersicht!AC$2:AC$30)/((Übersicht!AC$2:AC$30='Pro Gruppe'!$A$1)),ROW()-2)-1,1),"")</f>
        <v/>
      </c>
      <c r="AB23" t="str">
        <f>IFERROR(INDEX(Übersicht!$A$2:$A$26, _xlfn.AGGREGATE(15,6,ROW(Übersicht!AD$2:AD$30)/((Übersicht!AD$2:AD$30='Pro Gruppe'!$A$1)),ROW()-2)-1,1),"")</f>
        <v/>
      </c>
      <c r="AC23" t="str">
        <f>IFERROR(INDEX(Übersicht!$A$2:$A$26, _xlfn.AGGREGATE(15,6,ROW(Übersicht!AE$2:AE$30)/((Übersicht!AE$2:AE$30='Pro Gruppe'!$A$1)),ROW()-2)-1,1),"")</f>
        <v/>
      </c>
      <c r="AD23" t="str">
        <f>IFERROR(INDEX(Übersicht!$A$2:$A$26, _xlfn.AGGREGATE(15,6,ROW(Übersicht!AF$2:AF$30)/((Übersicht!AF$2:AF$30='Pro Gruppe'!$A$1)),ROW()-2)-1,1),"")</f>
        <v/>
      </c>
      <c r="AE23" t="str">
        <f>IFERROR(INDEX(Übersicht!$A$2:$A$26, _xlfn.AGGREGATE(15,6,ROW(Übersicht!AG$2:AG$30)/((Übersicht!AG$2:AG$30='Pro Gruppe'!$A$1)),ROW()-2)-1,1),"")</f>
        <v/>
      </c>
      <c r="AF23" t="str">
        <f>IFERROR(INDEX(Übersicht!$A$2:$A$26, _xlfn.AGGREGATE(15,6,ROW(Übersicht!AH$2:AH$30)/((Übersicht!AH$2:AH$30='Pro Gruppe'!$A$1)),ROW()-2)-1,1),"")</f>
        <v/>
      </c>
      <c r="AG23" t="str">
        <f>IFERROR(INDEX(Übersicht!$A$2:$A$26, _xlfn.AGGREGATE(15,6,ROW(Übersicht!AI$2:AI$30)/((Übersicht!AI$2:AI$30='Pro Gruppe'!$A$1)),ROW()-2)-1,1),"")</f>
        <v/>
      </c>
      <c r="AH23" t="str">
        <f>IFERROR(INDEX(Übersicht!$A$2:$A$26, _xlfn.AGGREGATE(15,6,ROW(Übersicht!AJ$2:AJ$30)/((Übersicht!AJ$2:AJ$30='Pro Gruppe'!$A$1)),ROW()-2)-1,1),"")</f>
        <v/>
      </c>
      <c r="AI23" t="str">
        <f>IFERROR(INDEX(Übersicht!$A$2:$A$26, _xlfn.AGGREGATE(15,6,ROW(Übersicht!AK$2:AK$30)/((Übersicht!AK$2:AK$30='Pro Gruppe'!$A$1)),ROW()-2)-1,1),"")</f>
        <v/>
      </c>
      <c r="AJ23" t="str">
        <f>IFERROR(INDEX(Übersicht!$A$2:$A$26, _xlfn.AGGREGATE(15,6,ROW(Übersicht!AL$2:AL$30)/((Übersicht!AL$2:AL$30='Pro Gruppe'!$A$1)),ROW()-2)-1,1),"")</f>
        <v/>
      </c>
      <c r="AK23" t="str">
        <f>IFERROR(INDEX(Übersicht!$A$2:$A$26, _xlfn.AGGREGATE(15,6,ROW(Übersicht!AM$2:AM$30)/((Übersicht!AM$2:AM$30='Pro Gruppe'!$A$1)),ROW()-2)-1,1),"")</f>
        <v/>
      </c>
      <c r="AL23" t="str">
        <f>IFERROR(INDEX(Übersicht!$A$2:$A$26, _xlfn.AGGREGATE(15,6,ROW(Übersicht!AN$2:AN$30)/((Übersicht!AN$2:AN$30='Pro Gruppe'!$A$1)),ROW()-2)-1,1),"")</f>
        <v/>
      </c>
      <c r="AM23" t="str">
        <f>IFERROR(INDEX(Übersicht!$A$2:$A$26, _xlfn.AGGREGATE(15,6,ROW(Übersicht!AO$2:AO$30)/((Übersicht!AO$2:AO$30='Pro Gruppe'!$A$1)),ROW()-2)-1,1),"")</f>
        <v/>
      </c>
      <c r="AN23" t="str">
        <f>IFERROR(INDEX(Übersicht!$A$2:$A$26, _xlfn.AGGREGATE(15,6,ROW(Übersicht!AP$2:AP$30)/((Übersicht!AP$2:AP$30='Pro Gruppe'!$A$1)),ROW()-2)-1,1),"")</f>
        <v/>
      </c>
      <c r="AO23" t="str">
        <f>IFERROR(INDEX(Übersicht!$A$2:$A$26, _xlfn.AGGREGATE(15,6,ROW(Übersicht!AQ$2:AQ$30)/((Übersicht!AQ$2:AQ$30='Pro Gruppe'!$A$1)),ROW()-2)-1,1),"")</f>
        <v/>
      </c>
      <c r="AP23" t="str">
        <f>IFERROR(INDEX(Übersicht!$A$2:$A$26, _xlfn.AGGREGATE(15,6,ROW(Übersicht!AR$2:AR$30)/((Übersicht!AR$2:AR$30='Pro Gruppe'!$A$1)),ROW()-2)-1,1),"")</f>
        <v/>
      </c>
      <c r="AQ23" t="str">
        <f>IFERROR(INDEX(Übersicht!$A$2:$A$26, _xlfn.AGGREGATE(15,6,ROW(Übersicht!AS$2:AS$30)/((Übersicht!AS$2:AS$30='Pro Gruppe'!$A$1)),ROW()-2)-1,1),"")</f>
        <v/>
      </c>
      <c r="AR23" t="str">
        <f>IFERROR(INDEX(Übersicht!$A$2:$A$26, _xlfn.AGGREGATE(15,6,ROW(Übersicht!AT$2:AT$30)/((Übersicht!AT$2:AT$30='Pro Gruppe'!$A$1)),ROW()-2)-1,1),"")</f>
        <v/>
      </c>
      <c r="AS23" t="str">
        <f>IFERROR(INDEX(Übersicht!$A$2:$A$26, _xlfn.AGGREGATE(15,6,ROW(Übersicht!AU$2:AU$30)/((Übersicht!AU$2:AU$30='Pro Gruppe'!$A$1)),ROW()-2)-1,1),"")</f>
        <v/>
      </c>
      <c r="AT23" t="str">
        <f>IFERROR(INDEX(Übersicht!$A$2:$A$26, _xlfn.AGGREGATE(15,6,ROW(Übersicht!AV$2:AV$30)/((Übersicht!AV$2:AV$30='Pro Gruppe'!$A$1)),ROW()-2)-1,1),"")</f>
        <v/>
      </c>
      <c r="AU23" t="str">
        <f>IFERROR(INDEX(Übersicht!$A$2:$A$26, _xlfn.AGGREGATE(15,6,ROW(Übersicht!AW$2:AW$30)/((Übersicht!AW$2:AW$30='Pro Gruppe'!$A$1)),ROW()-2)-1,1),"")</f>
        <v/>
      </c>
      <c r="AV23" t="str">
        <f>IFERROR(INDEX(Übersicht!$A$2:$A$26, _xlfn.AGGREGATE(15,6,ROW(Übersicht!AX$2:AX$30)/((Übersicht!AX$2:AX$30='Pro Gruppe'!$A$1)),ROW()-2)-1,1),"")</f>
        <v/>
      </c>
      <c r="AW23" t="str">
        <f>IFERROR(INDEX(Übersicht!$A$2:$A$26, _xlfn.AGGREGATE(15,6,ROW(Übersicht!AY$2:AY$30)/((Übersicht!AY$2:AY$30='Pro Gruppe'!$A$1)),ROW()-2)-1,1),"")</f>
        <v/>
      </c>
      <c r="AX23" t="str">
        <f>IFERROR(INDEX(Übersicht!$A$2:$A$26, _xlfn.AGGREGATE(15,6,ROW(Übersicht!AZ$2:AZ$30)/((Übersicht!AZ$2:AZ$30='Pro Gruppe'!$A$1)),ROW()-2)-1,1),"")</f>
        <v/>
      </c>
      <c r="AY23" t="str">
        <f>IFERROR(INDEX(Übersicht!$A$2:$A$26, _xlfn.AGGREGATE(15,6,ROW(Übersicht!BA$2:BA$30)/((Übersicht!BA$2:BA$30='Pro Gruppe'!$A$1)),ROW()-2)-1,1),"")</f>
        <v/>
      </c>
      <c r="AZ23" t="str">
        <f>IFERROR(INDEX(Übersicht!$A$2:$A$26, _xlfn.AGGREGATE(15,6,ROW(Übersicht!BB$2:BB$30)/((Übersicht!BB$2:BB$30='Pro Gruppe'!$A$1)),ROW()-2)-1,1),"")</f>
        <v/>
      </c>
    </row>
    <row r="24" spans="1:52">
      <c r="A24" t="str">
        <f>IFERROR(INDEX(Übersicht!$A$2:$A$26, _xlfn.AGGREGATE(15,6,ROW(Übersicht!$C$2:$C$30)/((Übersicht!$C$2:$C$30='Pro Gruppe'!$A$1)),ROW()-2)-1,1),"")</f>
        <v/>
      </c>
      <c r="B24" t="str">
        <f>IFERROR(INDEX(Übersicht!$A$2:$A$26, _xlfn.AGGREGATE(15,6,ROW(Übersicht!$D$2:D$30)/((Übersicht!$D$2:$D$30='Pro Gruppe'!$A$1)),ROW()-2)-1,1),"")</f>
        <v/>
      </c>
      <c r="C24" t="str">
        <f>IFERROR(INDEX(Übersicht!$A$2:$A$26, _xlfn.AGGREGATE(15,6,ROW(Übersicht!$E$2:$E$30)/((Übersicht!$E$2:$E$30='Pro Gruppe'!$A$1)),ROW()-2)-1,1),"")</f>
        <v/>
      </c>
      <c r="D24" t="str">
        <f>IFERROR(INDEX(Übersicht!$A$2:$A$26, _xlfn.AGGREGATE(15,6,ROW(Übersicht!F$2:F$30)/((Übersicht!F$2:F$30='Pro Gruppe'!$A$1)),ROW()-2)-1,1),"")</f>
        <v/>
      </c>
      <c r="E24" t="str">
        <f>IFERROR(INDEX(Übersicht!$A$2:$A$26, _xlfn.AGGREGATE(15,6,ROW(Übersicht!G$2:G$30)/((Übersicht!G$2:G$30='Pro Gruppe'!$A$1)),ROW()-2)-1,1),"")</f>
        <v/>
      </c>
      <c r="F24" t="str">
        <f>IFERROR(INDEX(Übersicht!$A$2:$A$26, _xlfn.AGGREGATE(15,6,ROW(Übersicht!H$2:H$30)/((Übersicht!H$2:H$30='Pro Gruppe'!$A$1)),ROW()-2)-1,1),"")</f>
        <v/>
      </c>
      <c r="G24" t="str">
        <f>IFERROR(INDEX(Übersicht!$A$2:$A$26, _xlfn.AGGREGATE(15,6,ROW(Übersicht!I$2:I$30)/((Übersicht!I$2:I$30='Pro Gruppe'!$A$1)),ROW()-2)-1,1),"")</f>
        <v/>
      </c>
      <c r="H24" t="str">
        <f>IFERROR(INDEX(Übersicht!$A$2:$A$26, _xlfn.AGGREGATE(15,6,ROW(Übersicht!J$2:J$30)/((Übersicht!J$2:J$30='Pro Gruppe'!$A$1)),ROW()-2)-1,1),"")</f>
        <v/>
      </c>
      <c r="I24" t="str">
        <f>IFERROR(INDEX(Übersicht!$A$2:$A$26, _xlfn.AGGREGATE(15,6,ROW(Übersicht!K$2:K$30)/((Übersicht!K$2:K$30='Pro Gruppe'!$A$1)),ROW()-2)-1,1),"")</f>
        <v/>
      </c>
      <c r="J24" t="str">
        <f>IFERROR(INDEX(Übersicht!$A$2:$A$26, _xlfn.AGGREGATE(15,6,ROW(Übersicht!L$2:L$30)/((Übersicht!L$2:L$30='Pro Gruppe'!$A$1)),ROW()-2)-1,1),"")</f>
        <v/>
      </c>
      <c r="K24" t="str">
        <f>IFERROR(INDEX(Übersicht!$A$2:$A$26, _xlfn.AGGREGATE(15,6,ROW(Übersicht!M$2:M$30)/((Übersicht!M$2:M$30='Pro Gruppe'!$A$1)),ROW()-2)-1,1),"")</f>
        <v/>
      </c>
      <c r="L24" t="str">
        <f>IFERROR(INDEX(Übersicht!$A$2:$A$26, _xlfn.AGGREGATE(15,6,ROW(Übersicht!N$2:N$30)/((Übersicht!N$2:N$30='Pro Gruppe'!$A$1)),ROW()-2)-1,1),"")</f>
        <v/>
      </c>
      <c r="M24" t="str">
        <f>IFERROR(INDEX(Übersicht!$A$2:$A$26, _xlfn.AGGREGATE(15,6,ROW(Übersicht!O$2:O$30)/((Übersicht!O$2:O$30='Pro Gruppe'!$A$1)),ROW()-2)-1,1),"")</f>
        <v/>
      </c>
      <c r="N24" t="str">
        <f>IFERROR(INDEX(Übersicht!$A$2:$A$26, _xlfn.AGGREGATE(15,6,ROW(Übersicht!P$2:P$30)/((Übersicht!P$2:P$30='Pro Gruppe'!$A$1)),ROW()-2)-1,1),"")</f>
        <v/>
      </c>
      <c r="O24" t="str">
        <f>IFERROR(INDEX(Übersicht!$A$2:$A$26, _xlfn.AGGREGATE(15,6,ROW(Übersicht!Q$2:Q$30)/((Übersicht!Q$2:Q$30='Pro Gruppe'!$A$1)),ROW()-2)-1,1),"")</f>
        <v/>
      </c>
      <c r="P24" t="str">
        <f>IFERROR(INDEX(Übersicht!$A$2:$A$26, _xlfn.AGGREGATE(15,6,ROW(Übersicht!R$2:R$30)/((Übersicht!R$2:R$30='Pro Gruppe'!$A$1)),ROW()-2)-1,1),"")</f>
        <v/>
      </c>
      <c r="Q24" t="str">
        <f>IFERROR(INDEX(Übersicht!$A$2:$A$26, _xlfn.AGGREGATE(15,6,ROW(Übersicht!S$3:S$30)/((Übersicht!S$3:S$30='Pro Gruppe'!$A$1)),ROW()-2)-1,1),"")</f>
        <v/>
      </c>
      <c r="R24" t="str">
        <f>IFERROR(INDEX(Übersicht!$A$2:$A$26, _xlfn.AGGREGATE(15,6,ROW(Übersicht!T$2:T$30)/((Übersicht!T$2:T$30='Pro Gruppe'!$A$1)),ROW()-2)-1,1),"")</f>
        <v/>
      </c>
      <c r="S24" t="str">
        <f>IFERROR(INDEX(Übersicht!$A$2:$A$26, _xlfn.AGGREGATE(15,6,ROW(Übersicht!U$2:U$30)/((Übersicht!U$2:U$30='Pro Gruppe'!$A$1)),ROW()-2)-1,1),"")</f>
        <v/>
      </c>
      <c r="T24" t="str">
        <f>IFERROR(INDEX(Übersicht!$A$2:$A$26, _xlfn.AGGREGATE(15,6,ROW(Übersicht!V$2:V$30)/((Übersicht!V$2:V$30='Pro Gruppe'!$A$1)),ROW()-2)-1,1),"")</f>
        <v/>
      </c>
      <c r="U24" t="str">
        <f>IFERROR(INDEX(Übersicht!$A$2:$A$26, _xlfn.AGGREGATE(15,6,ROW(Übersicht!W$2:W$30)/((Übersicht!W$2:W$30='Pro Gruppe'!$A$1)),ROW()-2)-1,1),"")</f>
        <v/>
      </c>
      <c r="V24" t="str">
        <f>IFERROR(INDEX(Übersicht!$A$2:$A$26, _xlfn.AGGREGATE(15,6,ROW(Übersicht!X$2:X$30)/((Übersicht!X$2:X$30='Pro Gruppe'!$A$1)),ROW()-2)-1,1),"")</f>
        <v/>
      </c>
      <c r="W24" t="str">
        <f>IFERROR(INDEX(Übersicht!$A$2:$A$26, _xlfn.AGGREGATE(15,6,ROW(Übersicht!Y$2:Y$30)/((Übersicht!Y$2:Y$30='Pro Gruppe'!$A$1)),ROW()-2)-1,1),"")</f>
        <v/>
      </c>
      <c r="X24" t="str">
        <f>IFERROR(INDEX(Übersicht!$A$2:$A$26, _xlfn.AGGREGATE(15,6,ROW(Übersicht!Z$2:Z$30)/((Übersicht!Z$2:Z$30='Pro Gruppe'!$A$1)),ROW()-2)-1,1),"")</f>
        <v/>
      </c>
      <c r="Y24" t="str">
        <f>IFERROR(INDEX(Übersicht!$A$2:$A$26, _xlfn.AGGREGATE(15,6,ROW(Übersicht!AA$2:AA$30)/((Übersicht!AA$2:AA$30='Pro Gruppe'!$A$1)),ROW()-2)-1,1),"")</f>
        <v/>
      </c>
      <c r="Z24" t="str">
        <f>IFERROR(INDEX(Übersicht!$A$2:$A$26, _xlfn.AGGREGATE(15,6,ROW(Übersicht!AB$2:AB$30)/((Übersicht!AB$2:AB$30='Pro Gruppe'!$A$1)),ROW()-2)-1,1),"")</f>
        <v/>
      </c>
      <c r="AA24" t="str">
        <f>IFERROR(INDEX(Übersicht!$A$2:$A$26, _xlfn.AGGREGATE(15,6,ROW(Übersicht!AC$2:AC$30)/((Übersicht!AC$2:AC$30='Pro Gruppe'!$A$1)),ROW()-2)-1,1),"")</f>
        <v/>
      </c>
      <c r="AB24" t="str">
        <f>IFERROR(INDEX(Übersicht!$A$2:$A$26, _xlfn.AGGREGATE(15,6,ROW(Übersicht!AD$2:AD$30)/((Übersicht!AD$2:AD$30='Pro Gruppe'!$A$1)),ROW()-2)-1,1),"")</f>
        <v/>
      </c>
      <c r="AC24" t="str">
        <f>IFERROR(INDEX(Übersicht!$A$2:$A$26, _xlfn.AGGREGATE(15,6,ROW(Übersicht!AE$2:AE$30)/((Übersicht!AE$2:AE$30='Pro Gruppe'!$A$1)),ROW()-2)-1,1),"")</f>
        <v/>
      </c>
      <c r="AD24" t="str">
        <f>IFERROR(INDEX(Übersicht!$A$2:$A$26, _xlfn.AGGREGATE(15,6,ROW(Übersicht!AF$2:AF$30)/((Übersicht!AF$2:AF$30='Pro Gruppe'!$A$1)),ROW()-2)-1,1),"")</f>
        <v/>
      </c>
      <c r="AE24" t="str">
        <f>IFERROR(INDEX(Übersicht!$A$2:$A$26, _xlfn.AGGREGATE(15,6,ROW(Übersicht!AG$2:AG$30)/((Übersicht!AG$2:AG$30='Pro Gruppe'!$A$1)),ROW()-2)-1,1),"")</f>
        <v/>
      </c>
      <c r="AF24" t="str">
        <f>IFERROR(INDEX(Übersicht!$A$2:$A$26, _xlfn.AGGREGATE(15,6,ROW(Übersicht!AH$2:AH$30)/((Übersicht!AH$2:AH$30='Pro Gruppe'!$A$1)),ROW()-2)-1,1),"")</f>
        <v/>
      </c>
      <c r="AG24" t="str">
        <f>IFERROR(INDEX(Übersicht!$A$2:$A$26, _xlfn.AGGREGATE(15,6,ROW(Übersicht!AI$2:AI$30)/((Übersicht!AI$2:AI$30='Pro Gruppe'!$A$1)),ROW()-2)-1,1),"")</f>
        <v/>
      </c>
      <c r="AH24" t="str">
        <f>IFERROR(INDEX(Übersicht!$A$2:$A$26, _xlfn.AGGREGATE(15,6,ROW(Übersicht!AJ$2:AJ$30)/((Übersicht!AJ$2:AJ$30='Pro Gruppe'!$A$1)),ROW()-2)-1,1),"")</f>
        <v/>
      </c>
      <c r="AI24" t="str">
        <f>IFERROR(INDEX(Übersicht!$A$2:$A$26, _xlfn.AGGREGATE(15,6,ROW(Übersicht!AK$2:AK$30)/((Übersicht!AK$2:AK$30='Pro Gruppe'!$A$1)),ROW()-2)-1,1),"")</f>
        <v/>
      </c>
      <c r="AJ24" t="str">
        <f>IFERROR(INDEX(Übersicht!$A$2:$A$26, _xlfn.AGGREGATE(15,6,ROW(Übersicht!AL$2:AL$30)/((Übersicht!AL$2:AL$30='Pro Gruppe'!$A$1)),ROW()-2)-1,1),"")</f>
        <v/>
      </c>
      <c r="AK24" t="str">
        <f>IFERROR(INDEX(Übersicht!$A$2:$A$26, _xlfn.AGGREGATE(15,6,ROW(Übersicht!AM$2:AM$30)/((Übersicht!AM$2:AM$30='Pro Gruppe'!$A$1)),ROW()-2)-1,1),"")</f>
        <v/>
      </c>
      <c r="AL24" t="str">
        <f>IFERROR(INDEX(Übersicht!$A$2:$A$26, _xlfn.AGGREGATE(15,6,ROW(Übersicht!AN$2:AN$30)/((Übersicht!AN$2:AN$30='Pro Gruppe'!$A$1)),ROW()-2)-1,1),"")</f>
        <v/>
      </c>
      <c r="AM24" t="str">
        <f>IFERROR(INDEX(Übersicht!$A$2:$A$26, _xlfn.AGGREGATE(15,6,ROW(Übersicht!AO$2:AO$30)/((Übersicht!AO$2:AO$30='Pro Gruppe'!$A$1)),ROW()-2)-1,1),"")</f>
        <v/>
      </c>
      <c r="AN24" t="str">
        <f>IFERROR(INDEX(Übersicht!$A$2:$A$26, _xlfn.AGGREGATE(15,6,ROW(Übersicht!AP$2:AP$30)/((Übersicht!AP$2:AP$30='Pro Gruppe'!$A$1)),ROW()-2)-1,1),"")</f>
        <v/>
      </c>
      <c r="AO24" t="str">
        <f>IFERROR(INDEX(Übersicht!$A$2:$A$26, _xlfn.AGGREGATE(15,6,ROW(Übersicht!AQ$2:AQ$30)/((Übersicht!AQ$2:AQ$30='Pro Gruppe'!$A$1)),ROW()-2)-1,1),"")</f>
        <v/>
      </c>
      <c r="AP24" t="str">
        <f>IFERROR(INDEX(Übersicht!$A$2:$A$26, _xlfn.AGGREGATE(15,6,ROW(Übersicht!AR$2:AR$30)/((Übersicht!AR$2:AR$30='Pro Gruppe'!$A$1)),ROW()-2)-1,1),"")</f>
        <v/>
      </c>
      <c r="AQ24" t="str">
        <f>IFERROR(INDEX(Übersicht!$A$2:$A$26, _xlfn.AGGREGATE(15,6,ROW(Übersicht!AS$2:AS$30)/((Übersicht!AS$2:AS$30='Pro Gruppe'!$A$1)),ROW()-2)-1,1),"")</f>
        <v/>
      </c>
      <c r="AR24" t="str">
        <f>IFERROR(INDEX(Übersicht!$A$2:$A$26, _xlfn.AGGREGATE(15,6,ROW(Übersicht!AT$2:AT$30)/((Übersicht!AT$2:AT$30='Pro Gruppe'!$A$1)),ROW()-2)-1,1),"")</f>
        <v/>
      </c>
      <c r="AS24" t="str">
        <f>IFERROR(INDEX(Übersicht!$A$2:$A$26, _xlfn.AGGREGATE(15,6,ROW(Übersicht!AU$2:AU$30)/((Übersicht!AU$2:AU$30='Pro Gruppe'!$A$1)),ROW()-2)-1,1),"")</f>
        <v/>
      </c>
      <c r="AT24" t="str">
        <f>IFERROR(INDEX(Übersicht!$A$2:$A$26, _xlfn.AGGREGATE(15,6,ROW(Übersicht!AV$2:AV$30)/((Übersicht!AV$2:AV$30='Pro Gruppe'!$A$1)),ROW()-2)-1,1),"")</f>
        <v/>
      </c>
      <c r="AU24" t="str">
        <f>IFERROR(INDEX(Übersicht!$A$2:$A$26, _xlfn.AGGREGATE(15,6,ROW(Übersicht!AW$2:AW$30)/((Übersicht!AW$2:AW$30='Pro Gruppe'!$A$1)),ROW()-2)-1,1),"")</f>
        <v/>
      </c>
      <c r="AV24" t="str">
        <f>IFERROR(INDEX(Übersicht!$A$2:$A$26, _xlfn.AGGREGATE(15,6,ROW(Übersicht!AX$2:AX$30)/((Übersicht!AX$2:AX$30='Pro Gruppe'!$A$1)),ROW()-2)-1,1),"")</f>
        <v/>
      </c>
      <c r="AW24" t="str">
        <f>IFERROR(INDEX(Übersicht!$A$2:$A$26, _xlfn.AGGREGATE(15,6,ROW(Übersicht!AY$2:AY$30)/((Übersicht!AY$2:AY$30='Pro Gruppe'!$A$1)),ROW()-2)-1,1),"")</f>
        <v/>
      </c>
      <c r="AX24" t="str">
        <f>IFERROR(INDEX(Übersicht!$A$2:$A$26, _xlfn.AGGREGATE(15,6,ROW(Übersicht!AZ$2:AZ$30)/((Übersicht!AZ$2:AZ$30='Pro Gruppe'!$A$1)),ROW()-2)-1,1),"")</f>
        <v/>
      </c>
      <c r="AY24" t="str">
        <f>IFERROR(INDEX(Übersicht!$A$2:$A$26, _xlfn.AGGREGATE(15,6,ROW(Übersicht!BA$2:BA$30)/((Übersicht!BA$2:BA$30='Pro Gruppe'!$A$1)),ROW()-2)-1,1),"")</f>
        <v/>
      </c>
      <c r="AZ24" t="str">
        <f>IFERROR(INDEX(Übersicht!$A$2:$A$26, _xlfn.AGGREGATE(15,6,ROW(Übersicht!BB$2:BB$30)/((Übersicht!BB$2:BB$30='Pro Gruppe'!$A$1)),ROW()-2)-1,1),"")</f>
        <v/>
      </c>
    </row>
    <row r="25" spans="1:52">
      <c r="A25" t="str">
        <f>IFERROR(INDEX(Übersicht!$A$2:$A$26, _xlfn.AGGREGATE(15,6,ROW(Übersicht!$C$2:$C$30)/((Übersicht!$C$2:$C$30='Pro Gruppe'!$A$1)),ROW()-2)-1,1),"")</f>
        <v/>
      </c>
      <c r="B25" t="str">
        <f>IFERROR(INDEX(Übersicht!$A$2:$A$26, _xlfn.AGGREGATE(15,6,ROW(Übersicht!$D$2:D$30)/((Übersicht!$D$2:$D$30='Pro Gruppe'!$A$1)),ROW()-2)-1,1),"")</f>
        <v/>
      </c>
      <c r="C25" t="str">
        <f>IFERROR(INDEX(Übersicht!$A$2:$A$26, _xlfn.AGGREGATE(15,6,ROW(Übersicht!$E$2:$E$30)/((Übersicht!$E$2:$E$30='Pro Gruppe'!$A$1)),ROW()-2)-1,1),"")</f>
        <v/>
      </c>
      <c r="D25" t="str">
        <f>IFERROR(INDEX(Übersicht!$A$2:$A$26, _xlfn.AGGREGATE(15,6,ROW(Übersicht!F$2:F$30)/((Übersicht!F$2:F$30='Pro Gruppe'!$A$1)),ROW()-2)-1,1),"")</f>
        <v/>
      </c>
      <c r="E25" t="str">
        <f>IFERROR(INDEX(Übersicht!$A$2:$A$26, _xlfn.AGGREGATE(15,6,ROW(Übersicht!G$2:G$30)/((Übersicht!G$2:G$30='Pro Gruppe'!$A$1)),ROW()-2)-1,1),"")</f>
        <v/>
      </c>
      <c r="F25" t="str">
        <f>IFERROR(INDEX(Übersicht!$A$2:$A$26, _xlfn.AGGREGATE(15,6,ROW(Übersicht!H$2:H$30)/((Übersicht!H$2:H$30='Pro Gruppe'!$A$1)),ROW()-2)-1,1),"")</f>
        <v/>
      </c>
      <c r="G25" t="str">
        <f>IFERROR(INDEX(Übersicht!$A$2:$A$26, _xlfn.AGGREGATE(15,6,ROW(Übersicht!I$2:I$30)/((Übersicht!I$2:I$30='Pro Gruppe'!$A$1)),ROW()-2)-1,1),"")</f>
        <v/>
      </c>
      <c r="H25" t="str">
        <f>IFERROR(INDEX(Übersicht!$A$2:$A$26, _xlfn.AGGREGATE(15,6,ROW(Übersicht!J$2:J$30)/((Übersicht!J$2:J$30='Pro Gruppe'!$A$1)),ROW()-2)-1,1),"")</f>
        <v/>
      </c>
      <c r="I25" t="str">
        <f>IFERROR(INDEX(Übersicht!$A$2:$A$26, _xlfn.AGGREGATE(15,6,ROW(Übersicht!K$2:K$30)/((Übersicht!K$2:K$30='Pro Gruppe'!$A$1)),ROW()-2)-1,1),"")</f>
        <v/>
      </c>
      <c r="J25" t="str">
        <f>IFERROR(INDEX(Übersicht!$A$2:$A$26, _xlfn.AGGREGATE(15,6,ROW(Übersicht!L$2:L$30)/((Übersicht!L$2:L$30='Pro Gruppe'!$A$1)),ROW()-2)-1,1),"")</f>
        <v/>
      </c>
      <c r="K25" t="str">
        <f>IFERROR(INDEX(Übersicht!$A$2:$A$26, _xlfn.AGGREGATE(15,6,ROW(Übersicht!M$2:M$30)/((Übersicht!M$2:M$30='Pro Gruppe'!$A$1)),ROW()-2)-1,1),"")</f>
        <v/>
      </c>
      <c r="L25" t="str">
        <f>IFERROR(INDEX(Übersicht!$A$2:$A$26, _xlfn.AGGREGATE(15,6,ROW(Übersicht!N$2:N$30)/((Übersicht!N$2:N$30='Pro Gruppe'!$A$1)),ROW()-2)-1,1),"")</f>
        <v/>
      </c>
      <c r="M25" t="str">
        <f>IFERROR(INDEX(Übersicht!$A$2:$A$26, _xlfn.AGGREGATE(15,6,ROW(Übersicht!O$2:O$30)/((Übersicht!O$2:O$30='Pro Gruppe'!$A$1)),ROW()-2)-1,1),"")</f>
        <v/>
      </c>
      <c r="N25" t="str">
        <f>IFERROR(INDEX(Übersicht!$A$2:$A$26, _xlfn.AGGREGATE(15,6,ROW(Übersicht!P$2:P$30)/((Übersicht!P$2:P$30='Pro Gruppe'!$A$1)),ROW()-2)-1,1),"")</f>
        <v/>
      </c>
      <c r="O25" t="str">
        <f>IFERROR(INDEX(Übersicht!$A$2:$A$26, _xlfn.AGGREGATE(15,6,ROW(Übersicht!Q$2:Q$30)/((Übersicht!Q$2:Q$30='Pro Gruppe'!$A$1)),ROW()-2)-1,1),"")</f>
        <v/>
      </c>
      <c r="P25" t="str">
        <f>IFERROR(INDEX(Übersicht!$A$2:$A$26, _xlfn.AGGREGATE(15,6,ROW(Übersicht!R$2:R$30)/((Übersicht!R$2:R$30='Pro Gruppe'!$A$1)),ROW()-2)-1,1),"")</f>
        <v/>
      </c>
      <c r="Q25" t="str">
        <f>IFERROR(INDEX(Übersicht!$A$2:$A$26, _xlfn.AGGREGATE(15,6,ROW(Übersicht!S$3:S$30)/((Übersicht!S$3:S$30='Pro Gruppe'!$A$1)),ROW()-2)-1,1),"")</f>
        <v/>
      </c>
      <c r="R25" t="str">
        <f>IFERROR(INDEX(Übersicht!$A$2:$A$26, _xlfn.AGGREGATE(15,6,ROW(Übersicht!T$2:T$30)/((Übersicht!T$2:T$30='Pro Gruppe'!$A$1)),ROW()-2)-1,1),"")</f>
        <v/>
      </c>
      <c r="S25" t="str">
        <f>IFERROR(INDEX(Übersicht!$A$2:$A$26, _xlfn.AGGREGATE(15,6,ROW(Übersicht!U$2:U$30)/((Übersicht!U$2:U$30='Pro Gruppe'!$A$1)),ROW()-2)-1,1),"")</f>
        <v/>
      </c>
      <c r="T25" t="str">
        <f>IFERROR(INDEX(Übersicht!$A$2:$A$26, _xlfn.AGGREGATE(15,6,ROW(Übersicht!V$2:V$30)/((Übersicht!V$2:V$30='Pro Gruppe'!$A$1)),ROW()-2)-1,1),"")</f>
        <v/>
      </c>
      <c r="U25" t="str">
        <f>IFERROR(INDEX(Übersicht!$A$2:$A$26, _xlfn.AGGREGATE(15,6,ROW(Übersicht!W$2:W$30)/((Übersicht!W$2:W$30='Pro Gruppe'!$A$1)),ROW()-2)-1,1),"")</f>
        <v/>
      </c>
      <c r="V25" t="str">
        <f>IFERROR(INDEX(Übersicht!$A$2:$A$26, _xlfn.AGGREGATE(15,6,ROW(Übersicht!X$2:X$30)/((Übersicht!X$2:X$30='Pro Gruppe'!$A$1)),ROW()-2)-1,1),"")</f>
        <v/>
      </c>
      <c r="W25" t="str">
        <f>IFERROR(INDEX(Übersicht!$A$2:$A$26, _xlfn.AGGREGATE(15,6,ROW(Übersicht!Y$2:Y$30)/((Übersicht!Y$2:Y$30='Pro Gruppe'!$A$1)),ROW()-2)-1,1),"")</f>
        <v/>
      </c>
      <c r="X25" t="str">
        <f>IFERROR(INDEX(Übersicht!$A$2:$A$26, _xlfn.AGGREGATE(15,6,ROW(Übersicht!Z$2:Z$30)/((Übersicht!Z$2:Z$30='Pro Gruppe'!$A$1)),ROW()-2)-1,1),"")</f>
        <v/>
      </c>
      <c r="Y25" t="str">
        <f>IFERROR(INDEX(Übersicht!$A$2:$A$26, _xlfn.AGGREGATE(15,6,ROW(Übersicht!AA$2:AA$30)/((Übersicht!AA$2:AA$30='Pro Gruppe'!$A$1)),ROW()-2)-1,1),"")</f>
        <v/>
      </c>
      <c r="Z25" t="str">
        <f>IFERROR(INDEX(Übersicht!$A$2:$A$26, _xlfn.AGGREGATE(15,6,ROW(Übersicht!AB$2:AB$30)/((Übersicht!AB$2:AB$30='Pro Gruppe'!$A$1)),ROW()-2)-1,1),"")</f>
        <v/>
      </c>
      <c r="AA25" t="str">
        <f>IFERROR(INDEX(Übersicht!$A$2:$A$26, _xlfn.AGGREGATE(15,6,ROW(Übersicht!AC$2:AC$30)/((Übersicht!AC$2:AC$30='Pro Gruppe'!$A$1)),ROW()-2)-1,1),"")</f>
        <v/>
      </c>
      <c r="AB25" t="str">
        <f>IFERROR(INDEX(Übersicht!$A$2:$A$26, _xlfn.AGGREGATE(15,6,ROW(Übersicht!AD$2:AD$30)/((Übersicht!AD$2:AD$30='Pro Gruppe'!$A$1)),ROW()-2)-1,1),"")</f>
        <v/>
      </c>
      <c r="AC25" t="str">
        <f>IFERROR(INDEX(Übersicht!$A$2:$A$26, _xlfn.AGGREGATE(15,6,ROW(Übersicht!AE$2:AE$30)/((Übersicht!AE$2:AE$30='Pro Gruppe'!$A$1)),ROW()-2)-1,1),"")</f>
        <v/>
      </c>
      <c r="AD25" t="str">
        <f>IFERROR(INDEX(Übersicht!$A$2:$A$26, _xlfn.AGGREGATE(15,6,ROW(Übersicht!AF$2:AF$30)/((Übersicht!AF$2:AF$30='Pro Gruppe'!$A$1)),ROW()-2)-1,1),"")</f>
        <v/>
      </c>
      <c r="AE25" t="str">
        <f>IFERROR(INDEX(Übersicht!$A$2:$A$26, _xlfn.AGGREGATE(15,6,ROW(Übersicht!AG$2:AG$30)/((Übersicht!AG$2:AG$30='Pro Gruppe'!$A$1)),ROW()-2)-1,1),"")</f>
        <v/>
      </c>
      <c r="AF25" t="str">
        <f>IFERROR(INDEX(Übersicht!$A$2:$A$26, _xlfn.AGGREGATE(15,6,ROW(Übersicht!AH$2:AH$30)/((Übersicht!AH$2:AH$30='Pro Gruppe'!$A$1)),ROW()-2)-1,1),"")</f>
        <v/>
      </c>
      <c r="AG25" t="str">
        <f>IFERROR(INDEX(Übersicht!$A$2:$A$26, _xlfn.AGGREGATE(15,6,ROW(Übersicht!AI$2:AI$30)/((Übersicht!AI$2:AI$30='Pro Gruppe'!$A$1)),ROW()-2)-1,1),"")</f>
        <v/>
      </c>
      <c r="AH25" t="str">
        <f>IFERROR(INDEX(Übersicht!$A$2:$A$26, _xlfn.AGGREGATE(15,6,ROW(Übersicht!AJ$2:AJ$30)/((Übersicht!AJ$2:AJ$30='Pro Gruppe'!$A$1)),ROW()-2)-1,1),"")</f>
        <v/>
      </c>
      <c r="AI25" t="str">
        <f>IFERROR(INDEX(Übersicht!$A$2:$A$26, _xlfn.AGGREGATE(15,6,ROW(Übersicht!AK$2:AK$30)/((Übersicht!AK$2:AK$30='Pro Gruppe'!$A$1)),ROW()-2)-1,1),"")</f>
        <v/>
      </c>
      <c r="AJ25" t="str">
        <f>IFERROR(INDEX(Übersicht!$A$2:$A$26, _xlfn.AGGREGATE(15,6,ROW(Übersicht!AL$2:AL$30)/((Übersicht!AL$2:AL$30='Pro Gruppe'!$A$1)),ROW()-2)-1,1),"")</f>
        <v/>
      </c>
      <c r="AK25" t="str">
        <f>IFERROR(INDEX(Übersicht!$A$2:$A$26, _xlfn.AGGREGATE(15,6,ROW(Übersicht!AM$2:AM$30)/((Übersicht!AM$2:AM$30='Pro Gruppe'!$A$1)),ROW()-2)-1,1),"")</f>
        <v/>
      </c>
      <c r="AL25" t="str">
        <f>IFERROR(INDEX(Übersicht!$A$2:$A$26, _xlfn.AGGREGATE(15,6,ROW(Übersicht!AN$2:AN$30)/((Übersicht!AN$2:AN$30='Pro Gruppe'!$A$1)),ROW()-2)-1,1),"")</f>
        <v/>
      </c>
      <c r="AM25" t="str">
        <f>IFERROR(INDEX(Übersicht!$A$2:$A$26, _xlfn.AGGREGATE(15,6,ROW(Übersicht!AO$2:AO$30)/((Übersicht!AO$2:AO$30='Pro Gruppe'!$A$1)),ROW()-2)-1,1),"")</f>
        <v/>
      </c>
      <c r="AN25" t="str">
        <f>IFERROR(INDEX(Übersicht!$A$2:$A$26, _xlfn.AGGREGATE(15,6,ROW(Übersicht!AP$2:AP$30)/((Übersicht!AP$2:AP$30='Pro Gruppe'!$A$1)),ROW()-2)-1,1),"")</f>
        <v/>
      </c>
      <c r="AO25" t="str">
        <f>IFERROR(INDEX(Übersicht!$A$2:$A$26, _xlfn.AGGREGATE(15,6,ROW(Übersicht!AQ$2:AQ$30)/((Übersicht!AQ$2:AQ$30='Pro Gruppe'!$A$1)),ROW()-2)-1,1),"")</f>
        <v/>
      </c>
      <c r="AP25" t="str">
        <f>IFERROR(INDEX(Übersicht!$A$2:$A$26, _xlfn.AGGREGATE(15,6,ROW(Übersicht!AR$2:AR$30)/((Übersicht!AR$2:AR$30='Pro Gruppe'!$A$1)),ROW()-2)-1,1),"")</f>
        <v/>
      </c>
      <c r="AQ25" t="str">
        <f>IFERROR(INDEX(Übersicht!$A$2:$A$26, _xlfn.AGGREGATE(15,6,ROW(Übersicht!AS$2:AS$30)/((Übersicht!AS$2:AS$30='Pro Gruppe'!$A$1)),ROW()-2)-1,1),"")</f>
        <v/>
      </c>
      <c r="AR25" t="str">
        <f>IFERROR(INDEX(Übersicht!$A$2:$A$26, _xlfn.AGGREGATE(15,6,ROW(Übersicht!AT$2:AT$30)/((Übersicht!AT$2:AT$30='Pro Gruppe'!$A$1)),ROW()-2)-1,1),"")</f>
        <v/>
      </c>
      <c r="AS25" t="str">
        <f>IFERROR(INDEX(Übersicht!$A$2:$A$26, _xlfn.AGGREGATE(15,6,ROW(Übersicht!AU$2:AU$30)/((Übersicht!AU$2:AU$30='Pro Gruppe'!$A$1)),ROW()-2)-1,1),"")</f>
        <v/>
      </c>
      <c r="AT25" t="str">
        <f>IFERROR(INDEX(Übersicht!$A$2:$A$26, _xlfn.AGGREGATE(15,6,ROW(Übersicht!AV$2:AV$30)/((Übersicht!AV$2:AV$30='Pro Gruppe'!$A$1)),ROW()-2)-1,1),"")</f>
        <v/>
      </c>
      <c r="AU25" t="str">
        <f>IFERROR(INDEX(Übersicht!$A$2:$A$26, _xlfn.AGGREGATE(15,6,ROW(Übersicht!AW$2:AW$30)/((Übersicht!AW$2:AW$30='Pro Gruppe'!$A$1)),ROW()-2)-1,1),"")</f>
        <v/>
      </c>
      <c r="AV25" t="str">
        <f>IFERROR(INDEX(Übersicht!$A$2:$A$26, _xlfn.AGGREGATE(15,6,ROW(Übersicht!AX$2:AX$30)/((Übersicht!AX$2:AX$30='Pro Gruppe'!$A$1)),ROW()-2)-1,1),"")</f>
        <v/>
      </c>
      <c r="AW25" t="str">
        <f>IFERROR(INDEX(Übersicht!$A$2:$A$26, _xlfn.AGGREGATE(15,6,ROW(Übersicht!AY$2:AY$30)/((Übersicht!AY$2:AY$30='Pro Gruppe'!$A$1)),ROW()-2)-1,1),"")</f>
        <v/>
      </c>
      <c r="AX25" t="str">
        <f>IFERROR(INDEX(Übersicht!$A$2:$A$26, _xlfn.AGGREGATE(15,6,ROW(Übersicht!AZ$2:AZ$30)/((Übersicht!AZ$2:AZ$30='Pro Gruppe'!$A$1)),ROW()-2)-1,1),"")</f>
        <v/>
      </c>
      <c r="AY25" t="str">
        <f>IFERROR(INDEX(Übersicht!$A$2:$A$26, _xlfn.AGGREGATE(15,6,ROW(Übersicht!BA$2:BA$30)/((Übersicht!BA$2:BA$30='Pro Gruppe'!$A$1)),ROW()-2)-1,1),"")</f>
        <v/>
      </c>
      <c r="AZ25" t="str">
        <f>IFERROR(INDEX(Übersicht!$A$2:$A$26, _xlfn.AGGREGATE(15,6,ROW(Übersicht!BB$2:BB$30)/((Übersicht!BB$2:BB$30='Pro Gruppe'!$A$1)),ROW()-2)-1,1),"")</f>
        <v/>
      </c>
    </row>
    <row r="26" spans="1:52">
      <c r="A26" t="str">
        <f>IFERROR(INDEX(Übersicht!$A$2:$A$26, _xlfn.AGGREGATE(15,6,ROW(Übersicht!$C$2:$C$30)/((Übersicht!$C$2:$C$30='Pro Gruppe'!$A$1)),ROW()-2)-1,1),"")</f>
        <v/>
      </c>
      <c r="B26" t="str">
        <f>IFERROR(INDEX(Übersicht!$A$2:$A$26, _xlfn.AGGREGATE(15,6,ROW(Übersicht!$D$2:D$30)/((Übersicht!$D$2:$D$30='Pro Gruppe'!$A$1)),ROW()-2)-1,1),"")</f>
        <v/>
      </c>
      <c r="C26" t="str">
        <f>IFERROR(INDEX(Übersicht!$A$2:$A$26, _xlfn.AGGREGATE(15,6,ROW(Übersicht!$E$2:$E$30)/((Übersicht!$E$2:$E$30='Pro Gruppe'!$A$1)),ROW()-2)-1,1),"")</f>
        <v/>
      </c>
      <c r="D26" t="str">
        <f>IFERROR(INDEX(Übersicht!$A$2:$A$26, _xlfn.AGGREGATE(15,6,ROW(Übersicht!F$2:F$30)/((Übersicht!F$2:F$30='Pro Gruppe'!$A$1)),ROW()-2)-1,1),"")</f>
        <v/>
      </c>
      <c r="E26" t="str">
        <f>IFERROR(INDEX(Übersicht!$A$2:$A$26, _xlfn.AGGREGATE(15,6,ROW(Übersicht!G$2:G$30)/((Übersicht!G$2:G$30='Pro Gruppe'!$A$1)),ROW()-2)-1,1),"")</f>
        <v/>
      </c>
      <c r="F26" t="str">
        <f>IFERROR(INDEX(Übersicht!$A$2:$A$26, _xlfn.AGGREGATE(15,6,ROW(Übersicht!H$2:H$30)/((Übersicht!H$2:H$30='Pro Gruppe'!$A$1)),ROW()-2)-1,1),"")</f>
        <v/>
      </c>
      <c r="G26" t="str">
        <f>IFERROR(INDEX(Übersicht!$A$2:$A$26, _xlfn.AGGREGATE(15,6,ROW(Übersicht!I$2:I$30)/((Übersicht!I$2:I$30='Pro Gruppe'!$A$1)),ROW()-2)-1,1),"")</f>
        <v/>
      </c>
      <c r="H26" t="str">
        <f>IFERROR(INDEX(Übersicht!$A$2:$A$26, _xlfn.AGGREGATE(15,6,ROW(Übersicht!J$2:J$30)/((Übersicht!J$2:J$30='Pro Gruppe'!$A$1)),ROW()-2)-1,1),"")</f>
        <v/>
      </c>
      <c r="I26" t="str">
        <f>IFERROR(INDEX(Übersicht!$A$2:$A$26, _xlfn.AGGREGATE(15,6,ROW(Übersicht!K$2:K$30)/((Übersicht!K$2:K$30='Pro Gruppe'!$A$1)),ROW()-2)-1,1),"")</f>
        <v/>
      </c>
      <c r="J26" t="str">
        <f>IFERROR(INDEX(Übersicht!$A$2:$A$26, _xlfn.AGGREGATE(15,6,ROW(Übersicht!L$2:L$30)/((Übersicht!L$2:L$30='Pro Gruppe'!$A$1)),ROW()-2)-1,1),"")</f>
        <v/>
      </c>
      <c r="K26" t="str">
        <f>IFERROR(INDEX(Übersicht!$A$2:$A$26, _xlfn.AGGREGATE(15,6,ROW(Übersicht!M$2:M$30)/((Übersicht!M$2:M$30='Pro Gruppe'!$A$1)),ROW()-2)-1,1),"")</f>
        <v/>
      </c>
      <c r="L26" t="str">
        <f>IFERROR(INDEX(Übersicht!$A$2:$A$26, _xlfn.AGGREGATE(15,6,ROW(Übersicht!N$2:N$30)/((Übersicht!N$2:N$30='Pro Gruppe'!$A$1)),ROW()-2)-1,1),"")</f>
        <v/>
      </c>
      <c r="M26" t="str">
        <f>IFERROR(INDEX(Übersicht!$A$2:$A$26, _xlfn.AGGREGATE(15,6,ROW(Übersicht!O$2:O$30)/((Übersicht!O$2:O$30='Pro Gruppe'!$A$1)),ROW()-2)-1,1),"")</f>
        <v/>
      </c>
      <c r="N26" t="str">
        <f>IFERROR(INDEX(Übersicht!$A$2:$A$26, _xlfn.AGGREGATE(15,6,ROW(Übersicht!P$2:P$30)/((Übersicht!P$2:P$30='Pro Gruppe'!$A$1)),ROW()-2)-1,1),"")</f>
        <v/>
      </c>
      <c r="O26" t="str">
        <f>IFERROR(INDEX(Übersicht!$A$2:$A$26, _xlfn.AGGREGATE(15,6,ROW(Übersicht!Q$2:Q$30)/((Übersicht!Q$2:Q$30='Pro Gruppe'!$A$1)),ROW()-2)-1,1),"")</f>
        <v/>
      </c>
      <c r="P26" t="str">
        <f>IFERROR(INDEX(Übersicht!$A$2:$A$26, _xlfn.AGGREGATE(15,6,ROW(Übersicht!R$2:R$30)/((Übersicht!R$2:R$30='Pro Gruppe'!$A$1)),ROW()-2)-1,1),"")</f>
        <v/>
      </c>
      <c r="Q26" t="str">
        <f>IFERROR(INDEX(Übersicht!$A$2:$A$26, _xlfn.AGGREGATE(15,6,ROW(Übersicht!S$3:S$30)/((Übersicht!S$3:S$30='Pro Gruppe'!$A$1)),ROW()-2)-1,1),"")</f>
        <v/>
      </c>
      <c r="R26" t="str">
        <f>IFERROR(INDEX(Übersicht!$A$2:$A$26, _xlfn.AGGREGATE(15,6,ROW(Übersicht!T$2:T$30)/((Übersicht!T$2:T$30='Pro Gruppe'!$A$1)),ROW()-2)-1,1),"")</f>
        <v/>
      </c>
      <c r="S26" t="str">
        <f>IFERROR(INDEX(Übersicht!$A$2:$A$26, _xlfn.AGGREGATE(15,6,ROW(Übersicht!U$2:U$30)/((Übersicht!U$2:U$30='Pro Gruppe'!$A$1)),ROW()-2)-1,1),"")</f>
        <v/>
      </c>
      <c r="T26" t="str">
        <f>IFERROR(INDEX(Übersicht!$A$2:$A$26, _xlfn.AGGREGATE(15,6,ROW(Übersicht!V$2:V$30)/((Übersicht!V$2:V$30='Pro Gruppe'!$A$1)),ROW()-2)-1,1),"")</f>
        <v/>
      </c>
      <c r="U26" t="str">
        <f>IFERROR(INDEX(Übersicht!$A$2:$A$26, _xlfn.AGGREGATE(15,6,ROW(Übersicht!W$2:W$30)/((Übersicht!W$2:W$30='Pro Gruppe'!$A$1)),ROW()-2)-1,1),"")</f>
        <v/>
      </c>
      <c r="V26" t="str">
        <f>IFERROR(INDEX(Übersicht!$A$2:$A$26, _xlfn.AGGREGATE(15,6,ROW(Übersicht!X$2:X$30)/((Übersicht!X$2:X$30='Pro Gruppe'!$A$1)),ROW()-2)-1,1),"")</f>
        <v/>
      </c>
      <c r="W26" t="str">
        <f>IFERROR(INDEX(Übersicht!$A$2:$A$26, _xlfn.AGGREGATE(15,6,ROW(Übersicht!Y$2:Y$30)/((Übersicht!Y$2:Y$30='Pro Gruppe'!$A$1)),ROW()-2)-1,1),"")</f>
        <v/>
      </c>
      <c r="X26" t="str">
        <f>IFERROR(INDEX(Übersicht!$A$2:$A$26, _xlfn.AGGREGATE(15,6,ROW(Übersicht!Z$2:Z$30)/((Übersicht!Z$2:Z$30='Pro Gruppe'!$A$1)),ROW()-2)-1,1),"")</f>
        <v/>
      </c>
      <c r="Y26" t="str">
        <f>IFERROR(INDEX(Übersicht!$A$2:$A$26, _xlfn.AGGREGATE(15,6,ROW(Übersicht!AA$2:AA$30)/((Übersicht!AA$2:AA$30='Pro Gruppe'!$A$1)),ROW()-2)-1,1),"")</f>
        <v/>
      </c>
      <c r="Z26" t="str">
        <f>IFERROR(INDEX(Übersicht!$A$2:$A$26, _xlfn.AGGREGATE(15,6,ROW(Übersicht!AB$2:AB$30)/((Übersicht!AB$2:AB$30='Pro Gruppe'!$A$1)),ROW()-2)-1,1),"")</f>
        <v/>
      </c>
      <c r="AA26" t="str">
        <f>IFERROR(INDEX(Übersicht!$A$2:$A$26, _xlfn.AGGREGATE(15,6,ROW(Übersicht!AC$2:AC$30)/((Übersicht!AC$2:AC$30='Pro Gruppe'!$A$1)),ROW()-2)-1,1),"")</f>
        <v/>
      </c>
      <c r="AB26" t="str">
        <f>IFERROR(INDEX(Übersicht!$A$2:$A$26, _xlfn.AGGREGATE(15,6,ROW(Übersicht!AD$2:AD$30)/((Übersicht!AD$2:AD$30='Pro Gruppe'!$A$1)),ROW()-2)-1,1),"")</f>
        <v/>
      </c>
      <c r="AC26" t="str">
        <f>IFERROR(INDEX(Übersicht!$A$2:$A$26, _xlfn.AGGREGATE(15,6,ROW(Übersicht!AE$2:AE$30)/((Übersicht!AE$2:AE$30='Pro Gruppe'!$A$1)),ROW()-2)-1,1),"")</f>
        <v/>
      </c>
      <c r="AD26" t="str">
        <f>IFERROR(INDEX(Übersicht!$A$2:$A$26, _xlfn.AGGREGATE(15,6,ROW(Übersicht!AF$2:AF$30)/((Übersicht!AF$2:AF$30='Pro Gruppe'!$A$1)),ROW()-2)-1,1),"")</f>
        <v/>
      </c>
      <c r="AE26" t="str">
        <f>IFERROR(INDEX(Übersicht!$A$2:$A$26, _xlfn.AGGREGATE(15,6,ROW(Übersicht!AG$2:AG$30)/((Übersicht!AG$2:AG$30='Pro Gruppe'!$A$1)),ROW()-2)-1,1),"")</f>
        <v/>
      </c>
      <c r="AF26" t="str">
        <f>IFERROR(INDEX(Übersicht!$A$2:$A$26, _xlfn.AGGREGATE(15,6,ROW(Übersicht!AH$2:AH$30)/((Übersicht!AH$2:AH$30='Pro Gruppe'!$A$1)),ROW()-2)-1,1),"")</f>
        <v/>
      </c>
      <c r="AG26" t="str">
        <f>IFERROR(INDEX(Übersicht!$A$2:$A$26, _xlfn.AGGREGATE(15,6,ROW(Übersicht!AI$2:AI$30)/((Übersicht!AI$2:AI$30='Pro Gruppe'!$A$1)),ROW()-2)-1,1),"")</f>
        <v/>
      </c>
      <c r="AH26" t="str">
        <f>IFERROR(INDEX(Übersicht!$A$2:$A$26, _xlfn.AGGREGATE(15,6,ROW(Übersicht!AJ$2:AJ$30)/((Übersicht!AJ$2:AJ$30='Pro Gruppe'!$A$1)),ROW()-2)-1,1),"")</f>
        <v/>
      </c>
      <c r="AI26" t="str">
        <f>IFERROR(INDEX(Übersicht!$A$2:$A$26, _xlfn.AGGREGATE(15,6,ROW(Übersicht!AK$2:AK$30)/((Übersicht!AK$2:AK$30='Pro Gruppe'!$A$1)),ROW()-2)-1,1),"")</f>
        <v/>
      </c>
      <c r="AJ26" t="str">
        <f>IFERROR(INDEX(Übersicht!$A$2:$A$26, _xlfn.AGGREGATE(15,6,ROW(Übersicht!AL$2:AL$30)/((Übersicht!AL$2:AL$30='Pro Gruppe'!$A$1)),ROW()-2)-1,1),"")</f>
        <v/>
      </c>
      <c r="AK26" t="str">
        <f>IFERROR(INDEX(Übersicht!$A$2:$A$26, _xlfn.AGGREGATE(15,6,ROW(Übersicht!AM$2:AM$30)/((Übersicht!AM$2:AM$30='Pro Gruppe'!$A$1)),ROW()-2)-1,1),"")</f>
        <v/>
      </c>
      <c r="AL26" t="str">
        <f>IFERROR(INDEX(Übersicht!$A$2:$A$26, _xlfn.AGGREGATE(15,6,ROW(Übersicht!AN$2:AN$30)/((Übersicht!AN$2:AN$30='Pro Gruppe'!$A$1)),ROW()-2)-1,1),"")</f>
        <v/>
      </c>
      <c r="AM26" t="str">
        <f>IFERROR(INDEX(Übersicht!$A$2:$A$26, _xlfn.AGGREGATE(15,6,ROW(Übersicht!AO$2:AO$30)/((Übersicht!AO$2:AO$30='Pro Gruppe'!$A$1)),ROW()-2)-1,1),"")</f>
        <v/>
      </c>
      <c r="AN26" t="str">
        <f>IFERROR(INDEX(Übersicht!$A$2:$A$26, _xlfn.AGGREGATE(15,6,ROW(Übersicht!AP$2:AP$30)/((Übersicht!AP$2:AP$30='Pro Gruppe'!$A$1)),ROW()-2)-1,1),"")</f>
        <v/>
      </c>
      <c r="AO26" t="str">
        <f>IFERROR(INDEX(Übersicht!$A$2:$A$26, _xlfn.AGGREGATE(15,6,ROW(Übersicht!AQ$2:AQ$30)/((Übersicht!AQ$2:AQ$30='Pro Gruppe'!$A$1)),ROW()-2)-1,1),"")</f>
        <v/>
      </c>
      <c r="AP26" t="str">
        <f>IFERROR(INDEX(Übersicht!$A$2:$A$26, _xlfn.AGGREGATE(15,6,ROW(Übersicht!AR$2:AR$30)/((Übersicht!AR$2:AR$30='Pro Gruppe'!$A$1)),ROW()-2)-1,1),"")</f>
        <v/>
      </c>
      <c r="AQ26" t="str">
        <f>IFERROR(INDEX(Übersicht!$A$2:$A$26, _xlfn.AGGREGATE(15,6,ROW(Übersicht!AS$2:AS$30)/((Übersicht!AS$2:AS$30='Pro Gruppe'!$A$1)),ROW()-2)-1,1),"")</f>
        <v/>
      </c>
      <c r="AR26" t="str">
        <f>IFERROR(INDEX(Übersicht!$A$2:$A$26, _xlfn.AGGREGATE(15,6,ROW(Übersicht!AT$2:AT$30)/((Übersicht!AT$2:AT$30='Pro Gruppe'!$A$1)),ROW()-2)-1,1),"")</f>
        <v/>
      </c>
      <c r="AS26" t="str">
        <f>IFERROR(INDEX(Übersicht!$A$2:$A$26, _xlfn.AGGREGATE(15,6,ROW(Übersicht!AU$2:AU$30)/((Übersicht!AU$2:AU$30='Pro Gruppe'!$A$1)),ROW()-2)-1,1),"")</f>
        <v/>
      </c>
      <c r="AT26" t="str">
        <f>IFERROR(INDEX(Übersicht!$A$2:$A$26, _xlfn.AGGREGATE(15,6,ROW(Übersicht!AV$2:AV$30)/((Übersicht!AV$2:AV$30='Pro Gruppe'!$A$1)),ROW()-2)-1,1),"")</f>
        <v/>
      </c>
      <c r="AU26" t="str">
        <f>IFERROR(INDEX(Übersicht!$A$2:$A$26, _xlfn.AGGREGATE(15,6,ROW(Übersicht!AW$2:AW$30)/((Übersicht!AW$2:AW$30='Pro Gruppe'!$A$1)),ROW()-2)-1,1),"")</f>
        <v/>
      </c>
      <c r="AV26" t="str">
        <f>IFERROR(INDEX(Übersicht!$A$2:$A$26, _xlfn.AGGREGATE(15,6,ROW(Übersicht!AX$2:AX$30)/((Übersicht!AX$2:AX$30='Pro Gruppe'!$A$1)),ROW()-2)-1,1),"")</f>
        <v/>
      </c>
      <c r="AW26" t="str">
        <f>IFERROR(INDEX(Übersicht!$A$2:$A$26, _xlfn.AGGREGATE(15,6,ROW(Übersicht!AY$2:AY$30)/((Übersicht!AY$2:AY$30='Pro Gruppe'!$A$1)),ROW()-2)-1,1),"")</f>
        <v/>
      </c>
      <c r="AX26" t="str">
        <f>IFERROR(INDEX(Übersicht!$A$2:$A$26, _xlfn.AGGREGATE(15,6,ROW(Übersicht!AZ$2:AZ$30)/((Übersicht!AZ$2:AZ$30='Pro Gruppe'!$A$1)),ROW()-2)-1,1),"")</f>
        <v/>
      </c>
      <c r="AY26" t="str">
        <f>IFERROR(INDEX(Übersicht!$A$2:$A$26, _xlfn.AGGREGATE(15,6,ROW(Übersicht!BA$2:BA$30)/((Übersicht!BA$2:BA$30='Pro Gruppe'!$A$1)),ROW()-2)-1,1),"")</f>
        <v/>
      </c>
      <c r="AZ26" t="str">
        <f>IFERROR(INDEX(Übersicht!$A$2:$A$26, _xlfn.AGGREGATE(15,6,ROW(Übersicht!BB$2:BB$30)/((Übersicht!BB$2:BB$30='Pro Gruppe'!$A$1)),ROW()-2)-1,1),"")</f>
        <v/>
      </c>
    </row>
    <row r="27" spans="1:52">
      <c r="A27" t="str">
        <f>IFERROR(INDEX(Übersicht!$A$2:$A$26, _xlfn.AGGREGATE(15,6,ROW(Übersicht!$C$2:$C$30)/((Übersicht!$C$2:$C$30='Pro Gruppe'!$A$1)),ROW()-2)-1,1),"")</f>
        <v/>
      </c>
      <c r="B27" t="str">
        <f>IFERROR(INDEX(Übersicht!$A$2:$A$26, _xlfn.AGGREGATE(15,6,ROW(Übersicht!$D$2:D$30)/((Übersicht!$D$2:$D$30='Pro Gruppe'!$A$1)),ROW()-2)-1,1),"")</f>
        <v/>
      </c>
      <c r="C27" t="str">
        <f>IFERROR(INDEX(Übersicht!$A$2:$A$26, _xlfn.AGGREGATE(15,6,ROW(Übersicht!$E$2:$E$30)/((Übersicht!$E$2:$E$30='Pro Gruppe'!$A$1)),ROW()-2)-1,1),"")</f>
        <v/>
      </c>
      <c r="D27" t="str">
        <f>IFERROR(INDEX(Übersicht!$A$2:$A$26, _xlfn.AGGREGATE(15,6,ROW(Übersicht!F$2:F$30)/((Übersicht!F$2:F$30='Pro Gruppe'!$A$1)),ROW()-2)-1,1),"")</f>
        <v/>
      </c>
      <c r="E27" t="str">
        <f>IFERROR(INDEX(Übersicht!$A$2:$A$26, _xlfn.AGGREGATE(15,6,ROW(Übersicht!G$2:G$30)/((Übersicht!G$2:G$30='Pro Gruppe'!$A$1)),ROW()-2)-1,1),"")</f>
        <v/>
      </c>
      <c r="F27" t="str">
        <f>IFERROR(INDEX(Übersicht!$A$2:$A$26, _xlfn.AGGREGATE(15,6,ROW(Übersicht!H$2:H$30)/((Übersicht!H$2:H$30='Pro Gruppe'!$A$1)),ROW()-2)-1,1),"")</f>
        <v/>
      </c>
      <c r="G27" t="str">
        <f>IFERROR(INDEX(Übersicht!$A$2:$A$26, _xlfn.AGGREGATE(15,6,ROW(Übersicht!I$2:I$30)/((Übersicht!I$2:I$30='Pro Gruppe'!$A$1)),ROW()-2)-1,1),"")</f>
        <v/>
      </c>
      <c r="H27" t="str">
        <f>IFERROR(INDEX(Übersicht!$A$2:$A$26, _xlfn.AGGREGATE(15,6,ROW(Übersicht!J$2:J$30)/((Übersicht!J$2:J$30='Pro Gruppe'!$A$1)),ROW()-2)-1,1),"")</f>
        <v/>
      </c>
      <c r="I27" t="str">
        <f>IFERROR(INDEX(Übersicht!$A$2:$A$26, _xlfn.AGGREGATE(15,6,ROW(Übersicht!K$2:K$30)/((Übersicht!K$2:K$30='Pro Gruppe'!$A$1)),ROW()-2)-1,1),"")</f>
        <v/>
      </c>
      <c r="J27" t="str">
        <f>IFERROR(INDEX(Übersicht!$A$2:$A$26, _xlfn.AGGREGATE(15,6,ROW(Übersicht!L$2:L$30)/((Übersicht!L$2:L$30='Pro Gruppe'!$A$1)),ROW()-2)-1,1),"")</f>
        <v/>
      </c>
      <c r="K27" t="str">
        <f>IFERROR(INDEX(Übersicht!$A$2:$A$26, _xlfn.AGGREGATE(15,6,ROW(Übersicht!M$2:M$30)/((Übersicht!M$2:M$30='Pro Gruppe'!$A$1)),ROW()-2)-1,1),"")</f>
        <v/>
      </c>
      <c r="L27" t="str">
        <f>IFERROR(INDEX(Übersicht!$A$2:$A$26, _xlfn.AGGREGATE(15,6,ROW(Übersicht!N$2:N$30)/((Übersicht!N$2:N$30='Pro Gruppe'!$A$1)),ROW()-2)-1,1),"")</f>
        <v/>
      </c>
      <c r="M27" t="str">
        <f>IFERROR(INDEX(Übersicht!$A$2:$A$26, _xlfn.AGGREGATE(15,6,ROW(Übersicht!O$2:O$30)/((Übersicht!O$2:O$30='Pro Gruppe'!$A$1)),ROW()-2)-1,1),"")</f>
        <v/>
      </c>
      <c r="N27" t="str">
        <f>IFERROR(INDEX(Übersicht!$A$2:$A$26, _xlfn.AGGREGATE(15,6,ROW(Übersicht!P$2:P$30)/((Übersicht!P$2:P$30='Pro Gruppe'!$A$1)),ROW()-2)-1,1),"")</f>
        <v/>
      </c>
      <c r="O27" t="str">
        <f>IFERROR(INDEX(Übersicht!$A$2:$A$26, _xlfn.AGGREGATE(15,6,ROW(Übersicht!Q$2:Q$30)/((Übersicht!Q$2:Q$30='Pro Gruppe'!$A$1)),ROW()-2)-1,1),"")</f>
        <v/>
      </c>
      <c r="P27" t="str">
        <f>IFERROR(INDEX(Übersicht!$A$2:$A$26, _xlfn.AGGREGATE(15,6,ROW(Übersicht!R$2:R$30)/((Übersicht!R$2:R$30='Pro Gruppe'!$A$1)),ROW()-2)-1,1),"")</f>
        <v/>
      </c>
      <c r="Q27" t="str">
        <f>IFERROR(INDEX(Übersicht!$A$2:$A$26, _xlfn.AGGREGATE(15,6,ROW(Übersicht!S$3:S$30)/((Übersicht!S$3:S$30='Pro Gruppe'!$A$1)),ROW()-2)-1,1),"")</f>
        <v/>
      </c>
      <c r="R27" t="str">
        <f>IFERROR(INDEX(Übersicht!$A$2:$A$26, _xlfn.AGGREGATE(15,6,ROW(Übersicht!T$2:T$30)/((Übersicht!T$2:T$30='Pro Gruppe'!$A$1)),ROW()-2)-1,1),"")</f>
        <v/>
      </c>
      <c r="S27" t="str">
        <f>IFERROR(INDEX(Übersicht!$A$2:$A$26, _xlfn.AGGREGATE(15,6,ROW(Übersicht!U$2:U$30)/((Übersicht!U$2:U$30='Pro Gruppe'!$A$1)),ROW()-2)-1,1),"")</f>
        <v/>
      </c>
      <c r="T27" t="str">
        <f>IFERROR(INDEX(Übersicht!$A$2:$A$26, _xlfn.AGGREGATE(15,6,ROW(Übersicht!V$2:V$30)/((Übersicht!V$2:V$30='Pro Gruppe'!$A$1)),ROW()-2)-1,1),"")</f>
        <v/>
      </c>
      <c r="U27" t="str">
        <f>IFERROR(INDEX(Übersicht!$A$2:$A$26, _xlfn.AGGREGATE(15,6,ROW(Übersicht!W$2:W$30)/((Übersicht!W$2:W$30='Pro Gruppe'!$A$1)),ROW()-2)-1,1),"")</f>
        <v/>
      </c>
      <c r="V27" t="str">
        <f>IFERROR(INDEX(Übersicht!$A$2:$A$26, _xlfn.AGGREGATE(15,6,ROW(Übersicht!X$2:X$30)/((Übersicht!X$2:X$30='Pro Gruppe'!$A$1)),ROW()-2)-1,1),"")</f>
        <v/>
      </c>
      <c r="W27" t="str">
        <f>IFERROR(INDEX(Übersicht!$A$2:$A$26, _xlfn.AGGREGATE(15,6,ROW(Übersicht!Y$2:Y$30)/((Übersicht!Y$2:Y$30='Pro Gruppe'!$A$1)),ROW()-2)-1,1),"")</f>
        <v/>
      </c>
      <c r="X27" t="str">
        <f>IFERROR(INDEX(Übersicht!$A$2:$A$26, _xlfn.AGGREGATE(15,6,ROW(Übersicht!Z$2:Z$30)/((Übersicht!Z$2:Z$30='Pro Gruppe'!$A$1)),ROW()-2)-1,1),"")</f>
        <v/>
      </c>
      <c r="Y27" t="str">
        <f>IFERROR(INDEX(Übersicht!$A$2:$A$26, _xlfn.AGGREGATE(15,6,ROW(Übersicht!AA$2:AA$30)/((Übersicht!AA$2:AA$30='Pro Gruppe'!$A$1)),ROW()-2)-1,1),"")</f>
        <v/>
      </c>
      <c r="Z27" t="str">
        <f>IFERROR(INDEX(Übersicht!$A$2:$A$26, _xlfn.AGGREGATE(15,6,ROW(Übersicht!AB$2:AB$30)/((Übersicht!AB$2:AB$30='Pro Gruppe'!$A$1)),ROW()-2)-1,1),"")</f>
        <v/>
      </c>
      <c r="AA27" t="str">
        <f>IFERROR(INDEX(Übersicht!$A$2:$A$26, _xlfn.AGGREGATE(15,6,ROW(Übersicht!AC$2:AC$30)/((Übersicht!AC$2:AC$30='Pro Gruppe'!$A$1)),ROW()-2)-1,1),"")</f>
        <v/>
      </c>
      <c r="AB27" t="str">
        <f>IFERROR(INDEX(Übersicht!$A$2:$A$26, _xlfn.AGGREGATE(15,6,ROW(Übersicht!AD$2:AD$30)/((Übersicht!AD$2:AD$30='Pro Gruppe'!$A$1)),ROW()-2)-1,1),"")</f>
        <v/>
      </c>
      <c r="AC27" t="str">
        <f>IFERROR(INDEX(Übersicht!$A$2:$A$26, _xlfn.AGGREGATE(15,6,ROW(Übersicht!AE$2:AE$30)/((Übersicht!AE$2:AE$30='Pro Gruppe'!$A$1)),ROW()-2)-1,1),"")</f>
        <v/>
      </c>
      <c r="AD27" t="str">
        <f>IFERROR(INDEX(Übersicht!$A$2:$A$26, _xlfn.AGGREGATE(15,6,ROW(Übersicht!AF$2:AF$30)/((Übersicht!AF$2:AF$30='Pro Gruppe'!$A$1)),ROW()-2)-1,1),"")</f>
        <v/>
      </c>
      <c r="AE27" t="str">
        <f>IFERROR(INDEX(Übersicht!$A$2:$A$26, _xlfn.AGGREGATE(15,6,ROW(Übersicht!AG$2:AG$30)/((Übersicht!AG$2:AG$30='Pro Gruppe'!$A$1)),ROW()-2)-1,1),"")</f>
        <v/>
      </c>
      <c r="AF27" t="str">
        <f>IFERROR(INDEX(Übersicht!$A$2:$A$26, _xlfn.AGGREGATE(15,6,ROW(Übersicht!AH$2:AH$30)/((Übersicht!AH$2:AH$30='Pro Gruppe'!$A$1)),ROW()-2)-1,1),"")</f>
        <v/>
      </c>
      <c r="AG27" t="str">
        <f>IFERROR(INDEX(Übersicht!$A$2:$A$26, _xlfn.AGGREGATE(15,6,ROW(Übersicht!AI$2:AI$30)/((Übersicht!AI$2:AI$30='Pro Gruppe'!$A$1)),ROW()-2)-1,1),"")</f>
        <v/>
      </c>
      <c r="AH27" t="str">
        <f>IFERROR(INDEX(Übersicht!$A$2:$A$26, _xlfn.AGGREGATE(15,6,ROW(Übersicht!AJ$2:AJ$30)/((Übersicht!AJ$2:AJ$30='Pro Gruppe'!$A$1)),ROW()-2)-1,1),"")</f>
        <v/>
      </c>
      <c r="AI27" t="str">
        <f>IFERROR(INDEX(Übersicht!$A$2:$A$26, _xlfn.AGGREGATE(15,6,ROW(Übersicht!AK$2:AK$30)/((Übersicht!AK$2:AK$30='Pro Gruppe'!$A$1)),ROW()-2)-1,1),"")</f>
        <v/>
      </c>
      <c r="AJ27" t="str">
        <f>IFERROR(INDEX(Übersicht!$A$2:$A$26, _xlfn.AGGREGATE(15,6,ROW(Übersicht!AL$2:AL$30)/((Übersicht!AL$2:AL$30='Pro Gruppe'!$A$1)),ROW()-2)-1,1),"")</f>
        <v/>
      </c>
      <c r="AK27" t="str">
        <f>IFERROR(INDEX(Übersicht!$A$2:$A$26, _xlfn.AGGREGATE(15,6,ROW(Übersicht!AM$2:AM$30)/((Übersicht!AM$2:AM$30='Pro Gruppe'!$A$1)),ROW()-2)-1,1),"")</f>
        <v/>
      </c>
      <c r="AL27" t="str">
        <f>IFERROR(INDEX(Übersicht!$A$2:$A$26, _xlfn.AGGREGATE(15,6,ROW(Übersicht!AN$2:AN$30)/((Übersicht!AN$2:AN$30='Pro Gruppe'!$A$1)),ROW()-2)-1,1),"")</f>
        <v/>
      </c>
      <c r="AM27" t="str">
        <f>IFERROR(INDEX(Übersicht!$A$2:$A$26, _xlfn.AGGREGATE(15,6,ROW(Übersicht!AO$2:AO$30)/((Übersicht!AO$2:AO$30='Pro Gruppe'!$A$1)),ROW()-2)-1,1),"")</f>
        <v/>
      </c>
      <c r="AN27" t="str">
        <f>IFERROR(INDEX(Übersicht!$A$2:$A$26, _xlfn.AGGREGATE(15,6,ROW(Übersicht!AP$2:AP$30)/((Übersicht!AP$2:AP$30='Pro Gruppe'!$A$1)),ROW()-2)-1,1),"")</f>
        <v/>
      </c>
      <c r="AO27" t="str">
        <f>IFERROR(INDEX(Übersicht!$A$2:$A$26, _xlfn.AGGREGATE(15,6,ROW(Übersicht!AQ$2:AQ$30)/((Übersicht!AQ$2:AQ$30='Pro Gruppe'!$A$1)),ROW()-2)-1,1),"")</f>
        <v/>
      </c>
      <c r="AP27" t="str">
        <f>IFERROR(INDEX(Übersicht!$A$2:$A$26, _xlfn.AGGREGATE(15,6,ROW(Übersicht!AR$2:AR$30)/((Übersicht!AR$2:AR$30='Pro Gruppe'!$A$1)),ROW()-2)-1,1),"")</f>
        <v/>
      </c>
      <c r="AQ27" t="str">
        <f>IFERROR(INDEX(Übersicht!$A$2:$A$26, _xlfn.AGGREGATE(15,6,ROW(Übersicht!AS$2:AS$30)/((Übersicht!AS$2:AS$30='Pro Gruppe'!$A$1)),ROW()-2)-1,1),"")</f>
        <v/>
      </c>
      <c r="AR27" t="str">
        <f>IFERROR(INDEX(Übersicht!$A$2:$A$26, _xlfn.AGGREGATE(15,6,ROW(Übersicht!AT$2:AT$30)/((Übersicht!AT$2:AT$30='Pro Gruppe'!$A$1)),ROW()-2)-1,1),"")</f>
        <v/>
      </c>
      <c r="AS27" t="str">
        <f>IFERROR(INDEX(Übersicht!$A$2:$A$26, _xlfn.AGGREGATE(15,6,ROW(Übersicht!AU$2:AU$30)/((Übersicht!AU$2:AU$30='Pro Gruppe'!$A$1)),ROW()-2)-1,1),"")</f>
        <v/>
      </c>
      <c r="AT27" t="str">
        <f>IFERROR(INDEX(Übersicht!$A$2:$A$26, _xlfn.AGGREGATE(15,6,ROW(Übersicht!AV$2:AV$30)/((Übersicht!AV$2:AV$30='Pro Gruppe'!$A$1)),ROW()-2)-1,1),"")</f>
        <v/>
      </c>
      <c r="AU27" t="str">
        <f>IFERROR(INDEX(Übersicht!$A$2:$A$26, _xlfn.AGGREGATE(15,6,ROW(Übersicht!AW$2:AW$30)/((Übersicht!AW$2:AW$30='Pro Gruppe'!$A$1)),ROW()-2)-1,1),"")</f>
        <v/>
      </c>
      <c r="AV27" t="str">
        <f>IFERROR(INDEX(Übersicht!$A$2:$A$26, _xlfn.AGGREGATE(15,6,ROW(Übersicht!AX$2:AX$30)/((Übersicht!AX$2:AX$30='Pro Gruppe'!$A$1)),ROW()-2)-1,1),"")</f>
        <v/>
      </c>
      <c r="AW27" t="str">
        <f>IFERROR(INDEX(Übersicht!$A$2:$A$26, _xlfn.AGGREGATE(15,6,ROW(Übersicht!AY$2:AY$30)/((Übersicht!AY$2:AY$30='Pro Gruppe'!$A$1)),ROW()-2)-1,1),"")</f>
        <v/>
      </c>
      <c r="AX27" t="str">
        <f>IFERROR(INDEX(Übersicht!$A$2:$A$26, _xlfn.AGGREGATE(15,6,ROW(Übersicht!AZ$2:AZ$30)/((Übersicht!AZ$2:AZ$30='Pro Gruppe'!$A$1)),ROW()-2)-1,1),"")</f>
        <v/>
      </c>
      <c r="AY27" t="str">
        <f>IFERROR(INDEX(Übersicht!$A$2:$A$26, _xlfn.AGGREGATE(15,6,ROW(Übersicht!BA$2:BA$30)/((Übersicht!BA$2:BA$30='Pro Gruppe'!$A$1)),ROW()-2)-1,1),"")</f>
        <v/>
      </c>
      <c r="AZ27" t="str">
        <f>IFERROR(INDEX(Übersicht!$A$2:$A$26, _xlfn.AGGREGATE(15,6,ROW(Übersicht!BB$2:BB$30)/((Übersicht!BB$2:BB$30='Pro Gruppe'!$A$1)),ROW()-2)-1,1),"")</f>
        <v/>
      </c>
    </row>
    <row r="28" spans="1:52">
      <c r="A28" t="str">
        <f>IFERROR(INDEX(Übersicht!$A$2:$A$26, _xlfn.AGGREGATE(15,6,ROW(Übersicht!$C$2:$C$30)/((Übersicht!$C$2:$C$30='Pro Gruppe'!$A$1)),ROW()-2)-1,1),"")</f>
        <v/>
      </c>
      <c r="B28" t="str">
        <f>IFERROR(INDEX(Übersicht!$A$2:$A$26, _xlfn.AGGREGATE(15,6,ROW(Übersicht!$D$2:D$30)/((Übersicht!$D$2:$D$30='Pro Gruppe'!$A$1)),ROW()-2)-1,1),"")</f>
        <v/>
      </c>
      <c r="C28" t="str">
        <f>IFERROR(INDEX(Übersicht!$A$2:$A$26, _xlfn.AGGREGATE(15,6,ROW(Übersicht!$E$2:$E$30)/((Übersicht!$E$2:$E$30='Pro Gruppe'!$A$1)),ROW()-2)-1,1),"")</f>
        <v/>
      </c>
      <c r="D28" t="str">
        <f>IFERROR(INDEX(Übersicht!$A$2:$A$26, _xlfn.AGGREGATE(15,6,ROW(Übersicht!F$2:F$30)/((Übersicht!F$2:F$30='Pro Gruppe'!$A$1)),ROW()-2)-1,1),"")</f>
        <v/>
      </c>
      <c r="E28" t="str">
        <f>IFERROR(INDEX(Übersicht!$A$2:$A$26, _xlfn.AGGREGATE(15,6,ROW(Übersicht!G$2:G$30)/((Übersicht!G$2:G$30='Pro Gruppe'!$A$1)),ROW()-2)-1,1),"")</f>
        <v/>
      </c>
      <c r="F28" t="str">
        <f>IFERROR(INDEX(Übersicht!$A$2:$A$26, _xlfn.AGGREGATE(15,6,ROW(Übersicht!H$2:H$30)/((Übersicht!H$2:H$30='Pro Gruppe'!$A$1)),ROW()-2)-1,1),"")</f>
        <v/>
      </c>
      <c r="G28" t="str">
        <f>IFERROR(INDEX(Übersicht!$A$2:$A$26, _xlfn.AGGREGATE(15,6,ROW(Übersicht!I$2:I$30)/((Übersicht!I$2:I$30='Pro Gruppe'!$A$1)),ROW()-2)-1,1),"")</f>
        <v/>
      </c>
      <c r="H28" t="str">
        <f>IFERROR(INDEX(Übersicht!$A$2:$A$26, _xlfn.AGGREGATE(15,6,ROW(Übersicht!J$2:J$30)/((Übersicht!J$2:J$30='Pro Gruppe'!$A$1)),ROW()-2)-1,1),"")</f>
        <v/>
      </c>
      <c r="I28" t="str">
        <f>IFERROR(INDEX(Übersicht!$A$2:$A$26, _xlfn.AGGREGATE(15,6,ROW(Übersicht!K$2:K$30)/((Übersicht!K$2:K$30='Pro Gruppe'!$A$1)),ROW()-2)-1,1),"")</f>
        <v/>
      </c>
      <c r="J28" t="str">
        <f>IFERROR(INDEX(Übersicht!$A$2:$A$26, _xlfn.AGGREGATE(15,6,ROW(Übersicht!L$2:L$30)/((Übersicht!L$2:L$30='Pro Gruppe'!$A$1)),ROW()-2)-1,1),"")</f>
        <v/>
      </c>
      <c r="K28" t="str">
        <f>IFERROR(INDEX(Übersicht!$A$2:$A$26, _xlfn.AGGREGATE(15,6,ROW(Übersicht!M$2:M$30)/((Übersicht!M$2:M$30='Pro Gruppe'!$A$1)),ROW()-2)-1,1),"")</f>
        <v/>
      </c>
      <c r="L28" t="str">
        <f>IFERROR(INDEX(Übersicht!$A$2:$A$26, _xlfn.AGGREGATE(15,6,ROW(Übersicht!N$2:N$30)/((Übersicht!N$2:N$30='Pro Gruppe'!$A$1)),ROW()-2)-1,1),"")</f>
        <v/>
      </c>
      <c r="M28" t="str">
        <f>IFERROR(INDEX(Übersicht!$A$2:$A$26, _xlfn.AGGREGATE(15,6,ROW(Übersicht!O$2:O$30)/((Übersicht!O$2:O$30='Pro Gruppe'!$A$1)),ROW()-2)-1,1),"")</f>
        <v/>
      </c>
      <c r="N28" t="str">
        <f>IFERROR(INDEX(Übersicht!$A$2:$A$26, _xlfn.AGGREGATE(15,6,ROW(Übersicht!P$2:P$30)/((Übersicht!P$2:P$30='Pro Gruppe'!$A$1)),ROW()-2)-1,1),"")</f>
        <v/>
      </c>
      <c r="O28" t="str">
        <f>IFERROR(INDEX(Übersicht!$A$2:$A$26, _xlfn.AGGREGATE(15,6,ROW(Übersicht!Q$2:Q$30)/((Übersicht!Q$2:Q$30='Pro Gruppe'!$A$1)),ROW()-2)-1,1),"")</f>
        <v/>
      </c>
      <c r="P28" t="str">
        <f>IFERROR(INDEX(Übersicht!$A$2:$A$26, _xlfn.AGGREGATE(15,6,ROW(Übersicht!R$2:R$30)/((Übersicht!R$2:R$30='Pro Gruppe'!$A$1)),ROW()-2)-1,1),"")</f>
        <v/>
      </c>
      <c r="Q28" t="str">
        <f>IFERROR(INDEX(Übersicht!$A$2:$A$26, _xlfn.AGGREGATE(15,6,ROW(Übersicht!S$3:S$30)/((Übersicht!S$3:S$30='Pro Gruppe'!$A$1)),ROW()-2)-1,1),"")</f>
        <v/>
      </c>
      <c r="R28" t="str">
        <f>IFERROR(INDEX(Übersicht!$A$2:$A$26, _xlfn.AGGREGATE(15,6,ROW(Übersicht!T$2:T$30)/((Übersicht!T$2:T$30='Pro Gruppe'!$A$1)),ROW()-2)-1,1),"")</f>
        <v/>
      </c>
      <c r="S28" t="str">
        <f>IFERROR(INDEX(Übersicht!$A$2:$A$26, _xlfn.AGGREGATE(15,6,ROW(Übersicht!U$2:U$30)/((Übersicht!U$2:U$30='Pro Gruppe'!$A$1)),ROW()-2)-1,1),"")</f>
        <v/>
      </c>
      <c r="T28" t="str">
        <f>IFERROR(INDEX(Übersicht!$A$2:$A$26, _xlfn.AGGREGATE(15,6,ROW(Übersicht!V$2:V$30)/((Übersicht!V$2:V$30='Pro Gruppe'!$A$1)),ROW()-2)-1,1),"")</f>
        <v/>
      </c>
      <c r="U28" t="str">
        <f>IFERROR(INDEX(Übersicht!$A$2:$A$26, _xlfn.AGGREGATE(15,6,ROW(Übersicht!W$2:W$30)/((Übersicht!W$2:W$30='Pro Gruppe'!$A$1)),ROW()-2)-1,1),"")</f>
        <v/>
      </c>
      <c r="V28" t="str">
        <f>IFERROR(INDEX(Übersicht!$A$2:$A$26, _xlfn.AGGREGATE(15,6,ROW(Übersicht!X$2:X$30)/((Übersicht!X$2:X$30='Pro Gruppe'!$A$1)),ROW()-2)-1,1),"")</f>
        <v/>
      </c>
      <c r="W28" t="str">
        <f>IFERROR(INDEX(Übersicht!$A$2:$A$26, _xlfn.AGGREGATE(15,6,ROW(Übersicht!Y$2:Y$30)/((Übersicht!Y$2:Y$30='Pro Gruppe'!$A$1)),ROW()-2)-1,1),"")</f>
        <v/>
      </c>
      <c r="X28" t="str">
        <f>IFERROR(INDEX(Übersicht!$A$2:$A$26, _xlfn.AGGREGATE(15,6,ROW(Übersicht!Z$2:Z$30)/((Übersicht!Z$2:Z$30='Pro Gruppe'!$A$1)),ROW()-2)-1,1),"")</f>
        <v/>
      </c>
      <c r="Y28" t="str">
        <f>IFERROR(INDEX(Übersicht!$A$2:$A$26, _xlfn.AGGREGATE(15,6,ROW(Übersicht!AA$2:AA$30)/((Übersicht!AA$2:AA$30='Pro Gruppe'!$A$1)),ROW()-2)-1,1),"")</f>
        <v/>
      </c>
      <c r="Z28" t="str">
        <f>IFERROR(INDEX(Übersicht!$A$2:$A$26, _xlfn.AGGREGATE(15,6,ROW(Übersicht!AB$2:AB$30)/((Übersicht!AB$2:AB$30='Pro Gruppe'!$A$1)),ROW()-2)-1,1),"")</f>
        <v/>
      </c>
      <c r="AA28" t="str">
        <f>IFERROR(INDEX(Übersicht!$A$2:$A$26, _xlfn.AGGREGATE(15,6,ROW(Übersicht!AC$2:AC$30)/((Übersicht!AC$2:AC$30='Pro Gruppe'!$A$1)),ROW()-2)-1,1),"")</f>
        <v/>
      </c>
      <c r="AB28" t="str">
        <f>IFERROR(INDEX(Übersicht!$A$2:$A$26, _xlfn.AGGREGATE(15,6,ROW(Übersicht!AD$2:AD$30)/((Übersicht!AD$2:AD$30='Pro Gruppe'!$A$1)),ROW()-2)-1,1),"")</f>
        <v/>
      </c>
      <c r="AC28" t="str">
        <f>IFERROR(INDEX(Übersicht!$A$2:$A$26, _xlfn.AGGREGATE(15,6,ROW(Übersicht!AE$2:AE$30)/((Übersicht!AE$2:AE$30='Pro Gruppe'!$A$1)),ROW()-2)-1,1),"")</f>
        <v/>
      </c>
      <c r="AD28" t="str">
        <f>IFERROR(INDEX(Übersicht!$A$2:$A$26, _xlfn.AGGREGATE(15,6,ROW(Übersicht!AF$2:AF$30)/((Übersicht!AF$2:AF$30='Pro Gruppe'!$A$1)),ROW()-2)-1,1),"")</f>
        <v/>
      </c>
      <c r="AE28" t="str">
        <f>IFERROR(INDEX(Übersicht!$A$2:$A$26, _xlfn.AGGREGATE(15,6,ROW(Übersicht!AG$2:AG$30)/((Übersicht!AG$2:AG$30='Pro Gruppe'!$A$1)),ROW()-2)-1,1),"")</f>
        <v/>
      </c>
      <c r="AF28" t="str">
        <f>IFERROR(INDEX(Übersicht!$A$2:$A$26, _xlfn.AGGREGATE(15,6,ROW(Übersicht!AH$2:AH$30)/((Übersicht!AH$2:AH$30='Pro Gruppe'!$A$1)),ROW()-2)-1,1),"")</f>
        <v/>
      </c>
      <c r="AG28" t="str">
        <f>IFERROR(INDEX(Übersicht!$A$2:$A$26, _xlfn.AGGREGATE(15,6,ROW(Übersicht!AI$2:AI$30)/((Übersicht!AI$2:AI$30='Pro Gruppe'!$A$1)),ROW()-2)-1,1),"")</f>
        <v/>
      </c>
      <c r="AH28" t="str">
        <f>IFERROR(INDEX(Übersicht!$A$2:$A$26, _xlfn.AGGREGATE(15,6,ROW(Übersicht!AJ$2:AJ$30)/((Übersicht!AJ$2:AJ$30='Pro Gruppe'!$A$1)),ROW()-2)-1,1),"")</f>
        <v/>
      </c>
      <c r="AI28" t="str">
        <f>IFERROR(INDEX(Übersicht!$A$2:$A$26, _xlfn.AGGREGATE(15,6,ROW(Übersicht!AK$2:AK$30)/((Übersicht!AK$2:AK$30='Pro Gruppe'!$A$1)),ROW()-2)-1,1),"")</f>
        <v/>
      </c>
      <c r="AJ28" t="str">
        <f>IFERROR(INDEX(Übersicht!$A$2:$A$26, _xlfn.AGGREGATE(15,6,ROW(Übersicht!AL$2:AL$30)/((Übersicht!AL$2:AL$30='Pro Gruppe'!$A$1)),ROW()-2)-1,1),"")</f>
        <v/>
      </c>
      <c r="AK28" t="str">
        <f>IFERROR(INDEX(Übersicht!$A$2:$A$26, _xlfn.AGGREGATE(15,6,ROW(Übersicht!AM$2:AM$30)/((Übersicht!AM$2:AM$30='Pro Gruppe'!$A$1)),ROW()-2)-1,1),"")</f>
        <v/>
      </c>
      <c r="AL28" t="str">
        <f>IFERROR(INDEX(Übersicht!$A$2:$A$26, _xlfn.AGGREGATE(15,6,ROW(Übersicht!AN$2:AN$30)/((Übersicht!AN$2:AN$30='Pro Gruppe'!$A$1)),ROW()-2)-1,1),"")</f>
        <v/>
      </c>
      <c r="AM28" t="str">
        <f>IFERROR(INDEX(Übersicht!$A$2:$A$26, _xlfn.AGGREGATE(15,6,ROW(Übersicht!AO$2:AO$30)/((Übersicht!AO$2:AO$30='Pro Gruppe'!$A$1)),ROW()-2)-1,1),"")</f>
        <v/>
      </c>
      <c r="AN28" t="str">
        <f>IFERROR(INDEX(Übersicht!$A$2:$A$26, _xlfn.AGGREGATE(15,6,ROW(Übersicht!AP$2:AP$30)/((Übersicht!AP$2:AP$30='Pro Gruppe'!$A$1)),ROW()-2)-1,1),"")</f>
        <v/>
      </c>
      <c r="AO28" t="str">
        <f>IFERROR(INDEX(Übersicht!$A$2:$A$26, _xlfn.AGGREGATE(15,6,ROW(Übersicht!AQ$2:AQ$30)/((Übersicht!AQ$2:AQ$30='Pro Gruppe'!$A$1)),ROW()-2)-1,1),"")</f>
        <v/>
      </c>
      <c r="AP28" t="str">
        <f>IFERROR(INDEX(Übersicht!$A$2:$A$26, _xlfn.AGGREGATE(15,6,ROW(Übersicht!AR$2:AR$30)/((Übersicht!AR$2:AR$30='Pro Gruppe'!$A$1)),ROW()-2)-1,1),"")</f>
        <v/>
      </c>
      <c r="AQ28" t="str">
        <f>IFERROR(INDEX(Übersicht!$A$2:$A$26, _xlfn.AGGREGATE(15,6,ROW(Übersicht!AS$2:AS$30)/((Übersicht!AS$2:AS$30='Pro Gruppe'!$A$1)),ROW()-2)-1,1),"")</f>
        <v/>
      </c>
      <c r="AR28" t="str">
        <f>IFERROR(INDEX(Übersicht!$A$2:$A$26, _xlfn.AGGREGATE(15,6,ROW(Übersicht!AT$2:AT$30)/((Übersicht!AT$2:AT$30='Pro Gruppe'!$A$1)),ROW()-2)-1,1),"")</f>
        <v/>
      </c>
      <c r="AS28" t="str">
        <f>IFERROR(INDEX(Übersicht!$A$2:$A$26, _xlfn.AGGREGATE(15,6,ROW(Übersicht!AU$2:AU$30)/((Übersicht!AU$2:AU$30='Pro Gruppe'!$A$1)),ROW()-2)-1,1),"")</f>
        <v/>
      </c>
      <c r="AT28" t="str">
        <f>IFERROR(INDEX(Übersicht!$A$2:$A$26, _xlfn.AGGREGATE(15,6,ROW(Übersicht!AV$2:AV$30)/((Übersicht!AV$2:AV$30='Pro Gruppe'!$A$1)),ROW()-2)-1,1),"")</f>
        <v/>
      </c>
      <c r="AU28" t="str">
        <f>IFERROR(INDEX(Übersicht!$A$2:$A$26, _xlfn.AGGREGATE(15,6,ROW(Übersicht!AW$2:AW$30)/((Übersicht!AW$2:AW$30='Pro Gruppe'!$A$1)),ROW()-2)-1,1),"")</f>
        <v/>
      </c>
      <c r="AV28" t="str">
        <f>IFERROR(INDEX(Übersicht!$A$2:$A$26, _xlfn.AGGREGATE(15,6,ROW(Übersicht!AX$2:AX$30)/((Übersicht!AX$2:AX$30='Pro Gruppe'!$A$1)),ROW()-2)-1,1),"")</f>
        <v/>
      </c>
      <c r="AW28" t="str">
        <f>IFERROR(INDEX(Übersicht!$A$2:$A$26, _xlfn.AGGREGATE(15,6,ROW(Übersicht!AY$2:AY$30)/((Übersicht!AY$2:AY$30='Pro Gruppe'!$A$1)),ROW()-2)-1,1),"")</f>
        <v/>
      </c>
      <c r="AX28" t="str">
        <f>IFERROR(INDEX(Übersicht!$A$2:$A$26, _xlfn.AGGREGATE(15,6,ROW(Übersicht!AZ$2:AZ$30)/((Übersicht!AZ$2:AZ$30='Pro Gruppe'!$A$1)),ROW()-2)-1,1),"")</f>
        <v/>
      </c>
      <c r="AY28" t="str">
        <f>IFERROR(INDEX(Übersicht!$A$2:$A$26, _xlfn.AGGREGATE(15,6,ROW(Übersicht!BA$2:BA$30)/((Übersicht!BA$2:BA$30='Pro Gruppe'!$A$1)),ROW()-2)-1,1),"")</f>
        <v/>
      </c>
      <c r="AZ28" t="str">
        <f>IFERROR(INDEX(Übersicht!$A$2:$A$26, _xlfn.AGGREGATE(15,6,ROW(Übersicht!BB$2:BB$30)/((Übersicht!BB$2:BB$30='Pro Gruppe'!$A$1)),ROW()-2)-1,1),"")</f>
        <v/>
      </c>
    </row>
    <row r="29" spans="1:52">
      <c r="A29" t="str">
        <f>IFERROR(INDEX(Übersicht!$A$2:$A$26, _xlfn.AGGREGATE(15,6,ROW(Übersicht!$C$2:$C$30)/((Übersicht!$C$2:$C$30='Pro Gruppe'!$A$1)),ROW()-2)-1,1),"")</f>
        <v/>
      </c>
      <c r="B29" t="str">
        <f>IFERROR(INDEX(Übersicht!$A$2:$A$26, _xlfn.AGGREGATE(15,6,ROW(Übersicht!$D$2:D$30)/((Übersicht!$D$2:$D$30='Pro Gruppe'!$A$1)),ROW()-2)-1,1),"")</f>
        <v/>
      </c>
      <c r="C29" t="str">
        <f>IFERROR(INDEX(Übersicht!$A$2:$A$26, _xlfn.AGGREGATE(15,6,ROW(Übersicht!$E$2:$E$30)/((Übersicht!$E$2:$E$30='Pro Gruppe'!$A$1)),ROW()-2)-1,1),"")</f>
        <v/>
      </c>
      <c r="D29" t="str">
        <f>IFERROR(INDEX(Übersicht!$A$2:$A$26, _xlfn.AGGREGATE(15,6,ROW(Übersicht!F$2:F$30)/((Übersicht!F$2:F$30='Pro Gruppe'!$A$1)),ROW()-2)-1,1),"")</f>
        <v/>
      </c>
      <c r="E29" t="str">
        <f>IFERROR(INDEX(Übersicht!$A$2:$A$26, _xlfn.AGGREGATE(15,6,ROW(Übersicht!G$2:G$30)/((Übersicht!G$2:G$30='Pro Gruppe'!$A$1)),ROW()-2)-1,1),"")</f>
        <v/>
      </c>
      <c r="F29" t="str">
        <f>IFERROR(INDEX(Übersicht!$A$2:$A$26, _xlfn.AGGREGATE(15,6,ROW(Übersicht!H$2:H$30)/((Übersicht!H$2:H$30='Pro Gruppe'!$A$1)),ROW()-2)-1,1),"")</f>
        <v/>
      </c>
      <c r="G29" t="str">
        <f>IFERROR(INDEX(Übersicht!$A$2:$A$26, _xlfn.AGGREGATE(15,6,ROW(Übersicht!I$2:I$30)/((Übersicht!I$2:I$30='Pro Gruppe'!$A$1)),ROW()-2)-1,1),"")</f>
        <v/>
      </c>
      <c r="H29" t="str">
        <f>IFERROR(INDEX(Übersicht!$A$2:$A$26, _xlfn.AGGREGATE(15,6,ROW(Übersicht!J$2:J$30)/((Übersicht!J$2:J$30='Pro Gruppe'!$A$1)),ROW()-2)-1,1),"")</f>
        <v/>
      </c>
      <c r="I29" t="str">
        <f>IFERROR(INDEX(Übersicht!$A$2:$A$26, _xlfn.AGGREGATE(15,6,ROW(Übersicht!K$2:K$30)/((Übersicht!K$2:K$30='Pro Gruppe'!$A$1)),ROW()-2)-1,1),"")</f>
        <v/>
      </c>
      <c r="J29" t="str">
        <f>IFERROR(INDEX(Übersicht!$A$2:$A$26, _xlfn.AGGREGATE(15,6,ROW(Übersicht!L$2:L$30)/((Übersicht!L$2:L$30='Pro Gruppe'!$A$1)),ROW()-2)-1,1),"")</f>
        <v/>
      </c>
      <c r="K29" t="str">
        <f>IFERROR(INDEX(Übersicht!$A$2:$A$26, _xlfn.AGGREGATE(15,6,ROW(Übersicht!M$2:M$30)/((Übersicht!M$2:M$30='Pro Gruppe'!$A$1)),ROW()-2)-1,1),"")</f>
        <v/>
      </c>
      <c r="L29" t="str">
        <f>IFERROR(INDEX(Übersicht!$A$2:$A$26, _xlfn.AGGREGATE(15,6,ROW(Übersicht!N$2:N$30)/((Übersicht!N$2:N$30='Pro Gruppe'!$A$1)),ROW()-2)-1,1),"")</f>
        <v/>
      </c>
      <c r="M29" t="str">
        <f>IFERROR(INDEX(Übersicht!$A$2:$A$26, _xlfn.AGGREGATE(15,6,ROW(Übersicht!O$2:O$30)/((Übersicht!O$2:O$30='Pro Gruppe'!$A$1)),ROW()-2)-1,1),"")</f>
        <v/>
      </c>
      <c r="N29" t="str">
        <f>IFERROR(INDEX(Übersicht!$A$2:$A$26, _xlfn.AGGREGATE(15,6,ROW(Übersicht!P$2:P$30)/((Übersicht!P$2:P$30='Pro Gruppe'!$A$1)),ROW()-2)-1,1),"")</f>
        <v/>
      </c>
      <c r="O29" t="str">
        <f>IFERROR(INDEX(Übersicht!$A$2:$A$26, _xlfn.AGGREGATE(15,6,ROW(Übersicht!Q$2:Q$30)/((Übersicht!Q$2:Q$30='Pro Gruppe'!$A$1)),ROW()-2)-1,1),"")</f>
        <v/>
      </c>
      <c r="P29" t="str">
        <f>IFERROR(INDEX(Übersicht!$A$2:$A$26, _xlfn.AGGREGATE(15,6,ROW(Übersicht!R$2:R$30)/((Übersicht!R$2:R$30='Pro Gruppe'!$A$1)),ROW()-2)-1,1),"")</f>
        <v/>
      </c>
      <c r="Q29" t="str">
        <f>IFERROR(INDEX(Übersicht!$A$2:$A$26, _xlfn.AGGREGATE(15,6,ROW(Übersicht!S$3:S$30)/((Übersicht!S$3:S$30='Pro Gruppe'!$A$1)),ROW()-2)-1,1),"")</f>
        <v/>
      </c>
      <c r="R29" t="str">
        <f>IFERROR(INDEX(Übersicht!$A$2:$A$26, _xlfn.AGGREGATE(15,6,ROW(Übersicht!T$2:T$30)/((Übersicht!T$2:T$30='Pro Gruppe'!$A$1)),ROW()-2)-1,1),"")</f>
        <v/>
      </c>
      <c r="S29" t="str">
        <f>IFERROR(INDEX(Übersicht!$A$2:$A$26, _xlfn.AGGREGATE(15,6,ROW(Übersicht!U$2:U$30)/((Übersicht!U$2:U$30='Pro Gruppe'!$A$1)),ROW()-2)-1,1),"")</f>
        <v/>
      </c>
      <c r="T29" t="str">
        <f>IFERROR(INDEX(Übersicht!$A$2:$A$26, _xlfn.AGGREGATE(15,6,ROW(Übersicht!V$2:V$30)/((Übersicht!V$2:V$30='Pro Gruppe'!$A$1)),ROW()-2)-1,1),"")</f>
        <v/>
      </c>
      <c r="U29" t="str">
        <f>IFERROR(INDEX(Übersicht!$A$2:$A$26, _xlfn.AGGREGATE(15,6,ROW(Übersicht!W$2:W$30)/((Übersicht!W$2:W$30='Pro Gruppe'!$A$1)),ROW()-2)-1,1),"")</f>
        <v/>
      </c>
      <c r="V29" t="str">
        <f>IFERROR(INDEX(Übersicht!$A$2:$A$26, _xlfn.AGGREGATE(15,6,ROW(Übersicht!X$2:X$30)/((Übersicht!X$2:X$30='Pro Gruppe'!$A$1)),ROW()-2)-1,1),"")</f>
        <v/>
      </c>
      <c r="W29" t="str">
        <f>IFERROR(INDEX(Übersicht!$A$2:$A$26, _xlfn.AGGREGATE(15,6,ROW(Übersicht!Y$2:Y$30)/((Übersicht!Y$2:Y$30='Pro Gruppe'!$A$1)),ROW()-2)-1,1),"")</f>
        <v/>
      </c>
      <c r="X29" t="str">
        <f>IFERROR(INDEX(Übersicht!$A$2:$A$26, _xlfn.AGGREGATE(15,6,ROW(Übersicht!Z$2:Z$30)/((Übersicht!Z$2:Z$30='Pro Gruppe'!$A$1)),ROW()-2)-1,1),"")</f>
        <v/>
      </c>
      <c r="Y29" t="str">
        <f>IFERROR(INDEX(Übersicht!$A$2:$A$26, _xlfn.AGGREGATE(15,6,ROW(Übersicht!AA$2:AA$30)/((Übersicht!AA$2:AA$30='Pro Gruppe'!$A$1)),ROW()-2)-1,1),"")</f>
        <v/>
      </c>
      <c r="Z29" t="str">
        <f>IFERROR(INDEX(Übersicht!$A$2:$A$26, _xlfn.AGGREGATE(15,6,ROW(Übersicht!AB$2:AB$30)/((Übersicht!AB$2:AB$30='Pro Gruppe'!$A$1)),ROW()-2)-1,1),"")</f>
        <v/>
      </c>
      <c r="AA29" t="str">
        <f>IFERROR(INDEX(Übersicht!$A$2:$A$26, _xlfn.AGGREGATE(15,6,ROW(Übersicht!AC$2:AC$30)/((Übersicht!AC$2:AC$30='Pro Gruppe'!$A$1)),ROW()-2)-1,1),"")</f>
        <v/>
      </c>
      <c r="AB29" t="str">
        <f>IFERROR(INDEX(Übersicht!$A$2:$A$26, _xlfn.AGGREGATE(15,6,ROW(Übersicht!AD$2:AD$30)/((Übersicht!AD$2:AD$30='Pro Gruppe'!$A$1)),ROW()-2)-1,1),"")</f>
        <v/>
      </c>
      <c r="AC29" t="str">
        <f>IFERROR(INDEX(Übersicht!$A$2:$A$26, _xlfn.AGGREGATE(15,6,ROW(Übersicht!AE$2:AE$30)/((Übersicht!AE$2:AE$30='Pro Gruppe'!$A$1)),ROW()-2)-1,1),"")</f>
        <v/>
      </c>
      <c r="AD29" t="str">
        <f>IFERROR(INDEX(Übersicht!$A$2:$A$26, _xlfn.AGGREGATE(15,6,ROW(Übersicht!AF$2:AF$30)/((Übersicht!AF$2:AF$30='Pro Gruppe'!$A$1)),ROW()-2)-1,1),"")</f>
        <v/>
      </c>
      <c r="AE29" t="str">
        <f>IFERROR(INDEX(Übersicht!$A$2:$A$26, _xlfn.AGGREGATE(15,6,ROW(Übersicht!AG$2:AG$30)/((Übersicht!AG$2:AG$30='Pro Gruppe'!$A$1)),ROW()-2)-1,1),"")</f>
        <v/>
      </c>
      <c r="AF29" t="str">
        <f>IFERROR(INDEX(Übersicht!$A$2:$A$26, _xlfn.AGGREGATE(15,6,ROW(Übersicht!AH$2:AH$30)/((Übersicht!AH$2:AH$30='Pro Gruppe'!$A$1)),ROW()-2)-1,1),"")</f>
        <v/>
      </c>
      <c r="AG29" t="str">
        <f>IFERROR(INDEX(Übersicht!$A$2:$A$26, _xlfn.AGGREGATE(15,6,ROW(Übersicht!AI$2:AI$30)/((Übersicht!AI$2:AI$30='Pro Gruppe'!$A$1)),ROW()-2)-1,1),"")</f>
        <v/>
      </c>
      <c r="AH29" t="str">
        <f>IFERROR(INDEX(Übersicht!$A$2:$A$26, _xlfn.AGGREGATE(15,6,ROW(Übersicht!AJ$2:AJ$30)/((Übersicht!AJ$2:AJ$30='Pro Gruppe'!$A$1)),ROW()-2)-1,1),"")</f>
        <v/>
      </c>
      <c r="AI29" t="str">
        <f>IFERROR(INDEX(Übersicht!$A$2:$A$26, _xlfn.AGGREGATE(15,6,ROW(Übersicht!AK$2:AK$30)/((Übersicht!AK$2:AK$30='Pro Gruppe'!$A$1)),ROW()-2)-1,1),"")</f>
        <v/>
      </c>
      <c r="AJ29" t="str">
        <f>IFERROR(INDEX(Übersicht!$A$2:$A$26, _xlfn.AGGREGATE(15,6,ROW(Übersicht!AL$2:AL$30)/((Übersicht!AL$2:AL$30='Pro Gruppe'!$A$1)),ROW()-2)-1,1),"")</f>
        <v/>
      </c>
      <c r="AK29" t="str">
        <f>IFERROR(INDEX(Übersicht!$A$2:$A$26, _xlfn.AGGREGATE(15,6,ROW(Übersicht!AM$2:AM$30)/((Übersicht!AM$2:AM$30='Pro Gruppe'!$A$1)),ROW()-2)-1,1),"")</f>
        <v/>
      </c>
      <c r="AL29" t="str">
        <f>IFERROR(INDEX(Übersicht!$A$2:$A$26, _xlfn.AGGREGATE(15,6,ROW(Übersicht!AN$2:AN$30)/((Übersicht!AN$2:AN$30='Pro Gruppe'!$A$1)),ROW()-2)-1,1),"")</f>
        <v/>
      </c>
      <c r="AM29" t="str">
        <f>IFERROR(INDEX(Übersicht!$A$2:$A$26, _xlfn.AGGREGATE(15,6,ROW(Übersicht!AO$2:AO$30)/((Übersicht!AO$2:AO$30='Pro Gruppe'!$A$1)),ROW()-2)-1,1),"")</f>
        <v/>
      </c>
      <c r="AN29" t="str">
        <f>IFERROR(INDEX(Übersicht!$A$2:$A$26, _xlfn.AGGREGATE(15,6,ROW(Übersicht!AP$2:AP$30)/((Übersicht!AP$2:AP$30='Pro Gruppe'!$A$1)),ROW()-2)-1,1),"")</f>
        <v/>
      </c>
      <c r="AO29" t="str">
        <f>IFERROR(INDEX(Übersicht!$A$2:$A$26, _xlfn.AGGREGATE(15,6,ROW(Übersicht!AQ$2:AQ$30)/((Übersicht!AQ$2:AQ$30='Pro Gruppe'!$A$1)),ROW()-2)-1,1),"")</f>
        <v/>
      </c>
      <c r="AP29" t="str">
        <f>IFERROR(INDEX(Übersicht!$A$2:$A$26, _xlfn.AGGREGATE(15,6,ROW(Übersicht!AR$2:AR$30)/((Übersicht!AR$2:AR$30='Pro Gruppe'!$A$1)),ROW()-2)-1,1),"")</f>
        <v/>
      </c>
      <c r="AQ29" t="str">
        <f>IFERROR(INDEX(Übersicht!$A$2:$A$26, _xlfn.AGGREGATE(15,6,ROW(Übersicht!AS$2:AS$30)/((Übersicht!AS$2:AS$30='Pro Gruppe'!$A$1)),ROW()-2)-1,1),"")</f>
        <v/>
      </c>
      <c r="AR29" t="str">
        <f>IFERROR(INDEX(Übersicht!$A$2:$A$26, _xlfn.AGGREGATE(15,6,ROW(Übersicht!AT$2:AT$30)/((Übersicht!AT$2:AT$30='Pro Gruppe'!$A$1)),ROW()-2)-1,1),"")</f>
        <v/>
      </c>
      <c r="AS29" t="str">
        <f>IFERROR(INDEX(Übersicht!$A$2:$A$26, _xlfn.AGGREGATE(15,6,ROW(Übersicht!AU$2:AU$30)/((Übersicht!AU$2:AU$30='Pro Gruppe'!$A$1)),ROW()-2)-1,1),"")</f>
        <v/>
      </c>
      <c r="AT29" t="str">
        <f>IFERROR(INDEX(Übersicht!$A$2:$A$26, _xlfn.AGGREGATE(15,6,ROW(Übersicht!AV$2:AV$30)/((Übersicht!AV$2:AV$30='Pro Gruppe'!$A$1)),ROW()-2)-1,1),"")</f>
        <v/>
      </c>
      <c r="AU29" t="str">
        <f>IFERROR(INDEX(Übersicht!$A$2:$A$26, _xlfn.AGGREGATE(15,6,ROW(Übersicht!AW$2:AW$30)/((Übersicht!AW$2:AW$30='Pro Gruppe'!$A$1)),ROW()-2)-1,1),"")</f>
        <v/>
      </c>
      <c r="AV29" t="str">
        <f>IFERROR(INDEX(Übersicht!$A$2:$A$26, _xlfn.AGGREGATE(15,6,ROW(Übersicht!AX$2:AX$30)/((Übersicht!AX$2:AX$30='Pro Gruppe'!$A$1)),ROW()-2)-1,1),"")</f>
        <v/>
      </c>
      <c r="AW29" t="str">
        <f>IFERROR(INDEX(Übersicht!$A$2:$A$26, _xlfn.AGGREGATE(15,6,ROW(Übersicht!AY$2:AY$30)/((Übersicht!AY$2:AY$30='Pro Gruppe'!$A$1)),ROW()-2)-1,1),"")</f>
        <v/>
      </c>
      <c r="AX29" t="str">
        <f>IFERROR(INDEX(Übersicht!$A$2:$A$26, _xlfn.AGGREGATE(15,6,ROW(Übersicht!AZ$2:AZ$30)/((Übersicht!AZ$2:AZ$30='Pro Gruppe'!$A$1)),ROW()-2)-1,1),"")</f>
        <v/>
      </c>
      <c r="AY29" t="str">
        <f>IFERROR(INDEX(Übersicht!$A$2:$A$26, _xlfn.AGGREGATE(15,6,ROW(Übersicht!BA$2:BA$30)/((Übersicht!BA$2:BA$30='Pro Gruppe'!$A$1)),ROW()-2)-1,1),"")</f>
        <v/>
      </c>
      <c r="AZ29" t="str">
        <f>IFERROR(INDEX(Übersicht!$A$2:$A$26, _xlfn.AGGREGATE(15,6,ROW(Übersicht!BB$2:BB$30)/((Übersicht!BB$2:BB$30='Pro Gruppe'!$A$1)),ROW()-2)-1,1),"")</f>
        <v/>
      </c>
    </row>
    <row r="30" spans="1:52">
      <c r="A30" t="str">
        <f>IFERROR(INDEX(Übersicht!$A$2:$A$26, _xlfn.AGGREGATE(15,6,ROW(Übersicht!$C$2:$C$30)/((Übersicht!$C$2:$C$30='Pro Gruppe'!$A$1)),ROW()-2)-1,1),"")</f>
        <v/>
      </c>
      <c r="B30" t="str">
        <f>IFERROR(INDEX(Übersicht!$A$2:$A$26, _xlfn.AGGREGATE(15,6,ROW(Übersicht!$D$2:D$30)/((Übersicht!$D$2:$D$30='Pro Gruppe'!$A$1)),ROW()-2)-1,1),"")</f>
        <v/>
      </c>
      <c r="C30" t="str">
        <f>IFERROR(INDEX(Übersicht!$A$2:$A$26, _xlfn.AGGREGATE(15,6,ROW(Übersicht!$E$2:$E$30)/((Übersicht!$E$2:$E$30='Pro Gruppe'!$A$1)),ROW()-2)-1,1),"")</f>
        <v/>
      </c>
      <c r="D30" t="str">
        <f>IFERROR(INDEX(Übersicht!$A$2:$A$26, _xlfn.AGGREGATE(15,6,ROW(Übersicht!F$2:F$30)/((Übersicht!F$2:F$30='Pro Gruppe'!$A$1)),ROW()-2)-1,1),"")</f>
        <v/>
      </c>
      <c r="E30" t="str">
        <f>IFERROR(INDEX(Übersicht!$A$2:$A$26, _xlfn.AGGREGATE(15,6,ROW(Übersicht!G$2:G$30)/((Übersicht!G$2:G$30='Pro Gruppe'!$A$1)),ROW()-2)-1,1),"")</f>
        <v/>
      </c>
      <c r="F30" t="str">
        <f>IFERROR(INDEX(Übersicht!$A$2:$A$26, _xlfn.AGGREGATE(15,6,ROW(Übersicht!H$2:H$30)/((Übersicht!H$2:H$30='Pro Gruppe'!$A$1)),ROW()-2)-1,1),"")</f>
        <v/>
      </c>
      <c r="G30" t="str">
        <f>IFERROR(INDEX(Übersicht!$A$2:$A$26, _xlfn.AGGREGATE(15,6,ROW(Übersicht!I$2:I$30)/((Übersicht!I$2:I$30='Pro Gruppe'!$A$1)),ROW()-2)-1,1),"")</f>
        <v/>
      </c>
      <c r="H30" t="str">
        <f>IFERROR(INDEX(Übersicht!$A$2:$A$26, _xlfn.AGGREGATE(15,6,ROW(Übersicht!J$2:J$30)/((Übersicht!J$2:J$30='Pro Gruppe'!$A$1)),ROW()-2)-1,1),"")</f>
        <v/>
      </c>
      <c r="I30" t="str">
        <f>IFERROR(INDEX(Übersicht!$A$2:$A$26, _xlfn.AGGREGATE(15,6,ROW(Übersicht!K$2:K$30)/((Übersicht!K$2:K$30='Pro Gruppe'!$A$1)),ROW()-2)-1,1),"")</f>
        <v/>
      </c>
      <c r="J30" t="str">
        <f>IFERROR(INDEX(Übersicht!$A$2:$A$26, _xlfn.AGGREGATE(15,6,ROW(Übersicht!L$2:L$30)/((Übersicht!L$2:L$30='Pro Gruppe'!$A$1)),ROW()-2)-1,1),"")</f>
        <v/>
      </c>
      <c r="K30" t="str">
        <f>IFERROR(INDEX(Übersicht!$A$2:$A$26, _xlfn.AGGREGATE(15,6,ROW(Übersicht!M$2:M$30)/((Übersicht!M$2:M$30='Pro Gruppe'!$A$1)),ROW()-2)-1,1),"")</f>
        <v/>
      </c>
      <c r="L30" t="str">
        <f>IFERROR(INDEX(Übersicht!$A$2:$A$26, _xlfn.AGGREGATE(15,6,ROW(Übersicht!N$2:N$30)/((Übersicht!N$2:N$30='Pro Gruppe'!$A$1)),ROW()-2)-1,1),"")</f>
        <v/>
      </c>
      <c r="M30" t="str">
        <f>IFERROR(INDEX(Übersicht!$A$2:$A$26, _xlfn.AGGREGATE(15,6,ROW(Übersicht!O$2:O$30)/((Übersicht!O$2:O$30='Pro Gruppe'!$A$1)),ROW()-2)-1,1),"")</f>
        <v/>
      </c>
      <c r="N30" t="str">
        <f>IFERROR(INDEX(Übersicht!$A$2:$A$26, _xlfn.AGGREGATE(15,6,ROW(Übersicht!P$2:P$30)/((Übersicht!P$2:P$30='Pro Gruppe'!$A$1)),ROW()-2)-1,1),"")</f>
        <v/>
      </c>
      <c r="O30" t="str">
        <f>IFERROR(INDEX(Übersicht!$A$2:$A$26, _xlfn.AGGREGATE(15,6,ROW(Übersicht!Q$2:Q$30)/((Übersicht!Q$2:Q$30='Pro Gruppe'!$A$1)),ROW()-2)-1,1),"")</f>
        <v/>
      </c>
      <c r="P30" t="str">
        <f>IFERROR(INDEX(Übersicht!$A$2:$A$26, _xlfn.AGGREGATE(15,6,ROW(Übersicht!R$2:R$30)/((Übersicht!R$2:R$30='Pro Gruppe'!$A$1)),ROW()-2)-1,1),"")</f>
        <v/>
      </c>
      <c r="Q30" t="str">
        <f>IFERROR(INDEX(Übersicht!$A$2:$A$26, _xlfn.AGGREGATE(15,6,ROW(Übersicht!S$3:S$30)/((Übersicht!S$3:S$30='Pro Gruppe'!$A$1)),ROW()-2)-1,1),"")</f>
        <v/>
      </c>
      <c r="R30" t="str">
        <f>IFERROR(INDEX(Übersicht!$A$2:$A$26, _xlfn.AGGREGATE(15,6,ROW(Übersicht!T$2:T$30)/((Übersicht!T$2:T$30='Pro Gruppe'!$A$1)),ROW()-2)-1,1),"")</f>
        <v/>
      </c>
      <c r="S30" t="str">
        <f>IFERROR(INDEX(Übersicht!$A$2:$A$26, _xlfn.AGGREGATE(15,6,ROW(Übersicht!U$2:U$30)/((Übersicht!U$2:U$30='Pro Gruppe'!$A$1)),ROW()-2)-1,1),"")</f>
        <v/>
      </c>
      <c r="T30" t="str">
        <f>IFERROR(INDEX(Übersicht!$A$2:$A$26, _xlfn.AGGREGATE(15,6,ROW(Übersicht!V$2:V$30)/((Übersicht!V$2:V$30='Pro Gruppe'!$A$1)),ROW()-2)-1,1),"")</f>
        <v/>
      </c>
      <c r="U30" t="str">
        <f>IFERROR(INDEX(Übersicht!$A$2:$A$26, _xlfn.AGGREGATE(15,6,ROW(Übersicht!W$2:W$30)/((Übersicht!W$2:W$30='Pro Gruppe'!$A$1)),ROW()-2)-1,1),"")</f>
        <v/>
      </c>
      <c r="V30" t="str">
        <f>IFERROR(INDEX(Übersicht!$A$2:$A$26, _xlfn.AGGREGATE(15,6,ROW(Übersicht!X$2:X$30)/((Übersicht!X$2:X$30='Pro Gruppe'!$A$1)),ROW()-2)-1,1),"")</f>
        <v/>
      </c>
      <c r="W30" t="str">
        <f>IFERROR(INDEX(Übersicht!$A$2:$A$26, _xlfn.AGGREGATE(15,6,ROW(Übersicht!Y$2:Y$30)/((Übersicht!Y$2:Y$30='Pro Gruppe'!$A$1)),ROW()-2)-1,1),"")</f>
        <v/>
      </c>
      <c r="X30" t="str">
        <f>IFERROR(INDEX(Übersicht!$A$2:$A$26, _xlfn.AGGREGATE(15,6,ROW(Übersicht!Z$2:Z$30)/((Übersicht!Z$2:Z$30='Pro Gruppe'!$A$1)),ROW()-2)-1,1),"")</f>
        <v/>
      </c>
      <c r="Y30" t="str">
        <f>IFERROR(INDEX(Übersicht!$A$2:$A$26, _xlfn.AGGREGATE(15,6,ROW(Übersicht!AA$2:AA$30)/((Übersicht!AA$2:AA$30='Pro Gruppe'!$A$1)),ROW()-2)-1,1),"")</f>
        <v/>
      </c>
      <c r="Z30" t="str">
        <f>IFERROR(INDEX(Übersicht!$A$2:$A$26, _xlfn.AGGREGATE(15,6,ROW(Übersicht!AB$2:AB$30)/((Übersicht!AB$2:AB$30='Pro Gruppe'!$A$1)),ROW()-2)-1,1),"")</f>
        <v/>
      </c>
      <c r="AA30" t="str">
        <f>IFERROR(INDEX(Übersicht!$A$2:$A$26, _xlfn.AGGREGATE(15,6,ROW(Übersicht!AC$2:AC$30)/((Übersicht!AC$2:AC$30='Pro Gruppe'!$A$1)),ROW()-2)-1,1),"")</f>
        <v/>
      </c>
      <c r="AB30" t="str">
        <f>IFERROR(INDEX(Übersicht!$A$2:$A$26, _xlfn.AGGREGATE(15,6,ROW(Übersicht!AD$2:AD$30)/((Übersicht!AD$2:AD$30='Pro Gruppe'!$A$1)),ROW()-2)-1,1),"")</f>
        <v/>
      </c>
      <c r="AC30" t="str">
        <f>IFERROR(INDEX(Übersicht!$A$2:$A$26, _xlfn.AGGREGATE(15,6,ROW(Übersicht!AE$2:AE$30)/((Übersicht!AE$2:AE$30='Pro Gruppe'!$A$1)),ROW()-2)-1,1),"")</f>
        <v/>
      </c>
      <c r="AD30" t="str">
        <f>IFERROR(INDEX(Übersicht!$A$2:$A$26, _xlfn.AGGREGATE(15,6,ROW(Übersicht!AF$2:AF$30)/((Übersicht!AF$2:AF$30='Pro Gruppe'!$A$1)),ROW()-2)-1,1),"")</f>
        <v/>
      </c>
      <c r="AE30" t="str">
        <f>IFERROR(INDEX(Übersicht!$A$2:$A$26, _xlfn.AGGREGATE(15,6,ROW(Übersicht!AG$2:AG$30)/((Übersicht!AG$2:AG$30='Pro Gruppe'!$A$1)),ROW()-2)-1,1),"")</f>
        <v/>
      </c>
      <c r="AF30" t="str">
        <f>IFERROR(INDEX(Übersicht!$A$2:$A$26, _xlfn.AGGREGATE(15,6,ROW(Übersicht!AH$2:AH$30)/((Übersicht!AH$2:AH$30='Pro Gruppe'!$A$1)),ROW()-2)-1,1),"")</f>
        <v/>
      </c>
      <c r="AG30" t="str">
        <f>IFERROR(INDEX(Übersicht!$A$2:$A$26, _xlfn.AGGREGATE(15,6,ROW(Übersicht!AI$2:AI$30)/((Übersicht!AI$2:AI$30='Pro Gruppe'!$A$1)),ROW()-2)-1,1),"")</f>
        <v/>
      </c>
      <c r="AH30" t="str">
        <f>IFERROR(INDEX(Übersicht!$A$2:$A$26, _xlfn.AGGREGATE(15,6,ROW(Übersicht!AJ$2:AJ$30)/((Übersicht!AJ$2:AJ$30='Pro Gruppe'!$A$1)),ROW()-2)-1,1),"")</f>
        <v/>
      </c>
      <c r="AI30" t="str">
        <f>IFERROR(INDEX(Übersicht!$A$2:$A$26, _xlfn.AGGREGATE(15,6,ROW(Übersicht!AK$2:AK$30)/((Übersicht!AK$2:AK$30='Pro Gruppe'!$A$1)),ROW()-2)-1,1),"")</f>
        <v/>
      </c>
      <c r="AJ30" t="str">
        <f>IFERROR(INDEX(Übersicht!$A$2:$A$26, _xlfn.AGGREGATE(15,6,ROW(Übersicht!AL$2:AL$30)/((Übersicht!AL$2:AL$30='Pro Gruppe'!$A$1)),ROW()-2)-1,1),"")</f>
        <v/>
      </c>
      <c r="AK30" t="str">
        <f>IFERROR(INDEX(Übersicht!$A$2:$A$26, _xlfn.AGGREGATE(15,6,ROW(Übersicht!AM$2:AM$30)/((Übersicht!AM$2:AM$30='Pro Gruppe'!$A$1)),ROW()-2)-1,1),"")</f>
        <v/>
      </c>
      <c r="AL30" t="str">
        <f>IFERROR(INDEX(Übersicht!$A$2:$A$26, _xlfn.AGGREGATE(15,6,ROW(Übersicht!AN$2:AN$30)/((Übersicht!AN$2:AN$30='Pro Gruppe'!$A$1)),ROW()-2)-1,1),"")</f>
        <v/>
      </c>
      <c r="AM30" t="str">
        <f>IFERROR(INDEX(Übersicht!$A$2:$A$26, _xlfn.AGGREGATE(15,6,ROW(Übersicht!AO$2:AO$30)/((Übersicht!AO$2:AO$30='Pro Gruppe'!$A$1)),ROW()-2)-1,1),"")</f>
        <v/>
      </c>
      <c r="AN30" t="str">
        <f>IFERROR(INDEX(Übersicht!$A$2:$A$26, _xlfn.AGGREGATE(15,6,ROW(Übersicht!AP$2:AP$30)/((Übersicht!AP$2:AP$30='Pro Gruppe'!$A$1)),ROW()-2)-1,1),"")</f>
        <v/>
      </c>
      <c r="AO30" t="str">
        <f>IFERROR(INDEX(Übersicht!$A$2:$A$26, _xlfn.AGGREGATE(15,6,ROW(Übersicht!AQ$2:AQ$30)/((Übersicht!AQ$2:AQ$30='Pro Gruppe'!$A$1)),ROW()-2)-1,1),"")</f>
        <v/>
      </c>
      <c r="AP30" t="str">
        <f>IFERROR(INDEX(Übersicht!$A$2:$A$26, _xlfn.AGGREGATE(15,6,ROW(Übersicht!AR$2:AR$30)/((Übersicht!AR$2:AR$30='Pro Gruppe'!$A$1)),ROW()-2)-1,1),"")</f>
        <v/>
      </c>
      <c r="AQ30" t="str">
        <f>IFERROR(INDEX(Übersicht!$A$2:$A$26, _xlfn.AGGREGATE(15,6,ROW(Übersicht!AS$2:AS$30)/((Übersicht!AS$2:AS$30='Pro Gruppe'!$A$1)),ROW()-2)-1,1),"")</f>
        <v/>
      </c>
      <c r="AR30" t="str">
        <f>IFERROR(INDEX(Übersicht!$A$2:$A$26, _xlfn.AGGREGATE(15,6,ROW(Übersicht!AT$2:AT$30)/((Übersicht!AT$2:AT$30='Pro Gruppe'!$A$1)),ROW()-2)-1,1),"")</f>
        <v/>
      </c>
      <c r="AS30" t="str">
        <f>IFERROR(INDEX(Übersicht!$A$2:$A$26, _xlfn.AGGREGATE(15,6,ROW(Übersicht!AU$2:AU$30)/((Übersicht!AU$2:AU$30='Pro Gruppe'!$A$1)),ROW()-2)-1,1),"")</f>
        <v/>
      </c>
      <c r="AT30" t="str">
        <f>IFERROR(INDEX(Übersicht!$A$2:$A$26, _xlfn.AGGREGATE(15,6,ROW(Übersicht!AV$2:AV$30)/((Übersicht!AV$2:AV$30='Pro Gruppe'!$A$1)),ROW()-2)-1,1),"")</f>
        <v/>
      </c>
      <c r="AU30" t="str">
        <f>IFERROR(INDEX(Übersicht!$A$2:$A$26, _xlfn.AGGREGATE(15,6,ROW(Übersicht!AW$2:AW$30)/((Übersicht!AW$2:AW$30='Pro Gruppe'!$A$1)),ROW()-2)-1,1),"")</f>
        <v/>
      </c>
      <c r="AV30" t="str">
        <f>IFERROR(INDEX(Übersicht!$A$2:$A$26, _xlfn.AGGREGATE(15,6,ROW(Übersicht!AX$2:AX$30)/((Übersicht!AX$2:AX$30='Pro Gruppe'!$A$1)),ROW()-2)-1,1),"")</f>
        <v/>
      </c>
      <c r="AW30" t="str">
        <f>IFERROR(INDEX(Übersicht!$A$2:$A$26, _xlfn.AGGREGATE(15,6,ROW(Übersicht!AY$2:AY$30)/((Übersicht!AY$2:AY$30='Pro Gruppe'!$A$1)),ROW()-2)-1,1),"")</f>
        <v/>
      </c>
      <c r="AX30" t="str">
        <f>IFERROR(INDEX(Übersicht!$A$2:$A$26, _xlfn.AGGREGATE(15,6,ROW(Übersicht!AZ$2:AZ$30)/((Übersicht!AZ$2:AZ$30='Pro Gruppe'!$A$1)),ROW()-2)-1,1),"")</f>
        <v/>
      </c>
      <c r="AY30" t="str">
        <f>IFERROR(INDEX(Übersicht!$A$2:$A$26, _xlfn.AGGREGATE(15,6,ROW(Übersicht!BA$2:BA$30)/((Übersicht!BA$2:BA$30='Pro Gruppe'!$A$1)),ROW()-2)-1,1),"")</f>
        <v/>
      </c>
      <c r="AZ30" t="str">
        <f>IFERROR(INDEX(Übersicht!$A$2:$A$26, _xlfn.AGGREGATE(15,6,ROW(Übersicht!BB$2:BB$30)/((Übersicht!BB$2:BB$30='Pro Gruppe'!$A$1)),ROW()-2)-1,1),"")</f>
        <v/>
      </c>
    </row>
  </sheetData>
  <conditionalFormatting sqref="A2:XFD2">
    <cfRule type="cellIs" dxfId="6" priority="1" operator="equal">
      <formula>TRUNC((TODAY()-WEEKDAY(TODAY(),2)-DATE(YEAR(TODAY()+4-WEEKDAY(TODAY(),2)),1,-10))/7)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Grunddaten!$A$32:$A$47</xm:f>
          </x14:formula1>
          <xm:sqref>A1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F48"/>
  <sheetViews>
    <sheetView workbookViewId="0">
      <selection activeCell="D47" sqref="D47"/>
    </sheetView>
  </sheetViews>
  <sheetFormatPr defaultColWidth="9.140625" defaultRowHeight="15"/>
  <cols>
    <col min="1" max="1" width="22.5703125" customWidth="1"/>
    <col min="2" max="2" width="15.28515625" customWidth="1"/>
    <col min="3" max="3" width="18" customWidth="1"/>
    <col min="4" max="4" width="16" customWidth="1"/>
    <col min="6" max="6" width="26.85546875" customWidth="1"/>
  </cols>
  <sheetData>
    <row r="1" spans="1:4">
      <c r="A1" t="s">
        <v>23</v>
      </c>
      <c r="B1" t="s">
        <v>24</v>
      </c>
      <c r="C1" t="s">
        <v>25</v>
      </c>
      <c r="D1" t="s">
        <v>26</v>
      </c>
    </row>
    <row r="2" spans="1:4">
      <c r="A2" t="s">
        <v>27</v>
      </c>
      <c r="B2" t="s">
        <v>20</v>
      </c>
      <c r="C2">
        <v>0.5</v>
      </c>
      <c r="D2">
        <f>C2*(52-9)</f>
        <v>21.5</v>
      </c>
    </row>
    <row r="3" spans="1:4">
      <c r="A3" t="s">
        <v>28</v>
      </c>
      <c r="B3" t="s">
        <v>20</v>
      </c>
      <c r="C3">
        <v>1</v>
      </c>
      <c r="D3">
        <f t="shared" ref="D3:D18" si="0">C3*(52-9)</f>
        <v>43</v>
      </c>
    </row>
    <row r="4" spans="1:4">
      <c r="A4" t="s">
        <v>29</v>
      </c>
      <c r="B4" t="s">
        <v>20</v>
      </c>
      <c r="C4">
        <v>1</v>
      </c>
      <c r="D4">
        <f t="shared" si="0"/>
        <v>43</v>
      </c>
    </row>
    <row r="5" spans="1:4">
      <c r="A5" t="s">
        <v>30</v>
      </c>
      <c r="B5" t="s">
        <v>20</v>
      </c>
      <c r="C5">
        <v>1</v>
      </c>
      <c r="D5">
        <f t="shared" si="0"/>
        <v>43</v>
      </c>
    </row>
    <row r="6" spans="1:4">
      <c r="A6" t="s">
        <v>31</v>
      </c>
      <c r="B6" t="s">
        <v>32</v>
      </c>
      <c r="C6">
        <v>1</v>
      </c>
      <c r="D6">
        <f t="shared" si="0"/>
        <v>43</v>
      </c>
    </row>
    <row r="7" spans="1:4">
      <c r="A7" t="s">
        <v>33</v>
      </c>
      <c r="B7" t="s">
        <v>32</v>
      </c>
      <c r="C7">
        <v>0.3</v>
      </c>
      <c r="D7">
        <f t="shared" si="0"/>
        <v>12.9</v>
      </c>
    </row>
    <row r="8" spans="1:4">
      <c r="A8" t="s">
        <v>34</v>
      </c>
      <c r="B8" t="s">
        <v>20</v>
      </c>
      <c r="C8">
        <v>1</v>
      </c>
      <c r="D8">
        <f t="shared" si="0"/>
        <v>43</v>
      </c>
    </row>
    <row r="9" spans="1:4">
      <c r="A9" t="s">
        <v>35</v>
      </c>
      <c r="B9" t="s">
        <v>18</v>
      </c>
      <c r="C9">
        <v>1</v>
      </c>
      <c r="D9">
        <f t="shared" si="0"/>
        <v>43</v>
      </c>
    </row>
    <row r="10" spans="1:4">
      <c r="A10" t="s">
        <v>36</v>
      </c>
      <c r="B10" t="s">
        <v>37</v>
      </c>
      <c r="C10">
        <v>1</v>
      </c>
      <c r="D10">
        <f t="shared" si="0"/>
        <v>43</v>
      </c>
    </row>
    <row r="11" spans="1:4">
      <c r="A11" t="s">
        <v>38</v>
      </c>
      <c r="B11" t="s">
        <v>37</v>
      </c>
      <c r="C11">
        <v>1</v>
      </c>
      <c r="D11">
        <f t="shared" si="0"/>
        <v>43</v>
      </c>
    </row>
    <row r="12" spans="1:4">
      <c r="A12" t="s">
        <v>39</v>
      </c>
      <c r="B12" t="s">
        <v>37</v>
      </c>
      <c r="C12">
        <v>1</v>
      </c>
      <c r="D12">
        <f t="shared" si="0"/>
        <v>43</v>
      </c>
    </row>
    <row r="13" spans="1:4">
      <c r="A13" t="s">
        <v>40</v>
      </c>
      <c r="B13" t="s">
        <v>18</v>
      </c>
      <c r="C13">
        <v>1</v>
      </c>
      <c r="D13">
        <f t="shared" si="0"/>
        <v>43</v>
      </c>
    </row>
    <row r="14" spans="1:4">
      <c r="A14" t="s">
        <v>41</v>
      </c>
      <c r="B14" t="s">
        <v>18</v>
      </c>
      <c r="C14">
        <v>1</v>
      </c>
      <c r="D14">
        <f t="shared" si="0"/>
        <v>43</v>
      </c>
    </row>
    <row r="15" spans="1:4">
      <c r="A15" t="s">
        <v>42</v>
      </c>
      <c r="B15" t="s">
        <v>43</v>
      </c>
      <c r="C15">
        <v>1</v>
      </c>
      <c r="D15">
        <f t="shared" si="0"/>
        <v>43</v>
      </c>
    </row>
    <row r="16" spans="1:4">
      <c r="A16" t="s">
        <v>44</v>
      </c>
      <c r="B16" t="s">
        <v>18</v>
      </c>
      <c r="C16">
        <v>1</v>
      </c>
      <c r="D16">
        <f t="shared" si="0"/>
        <v>43</v>
      </c>
    </row>
    <row r="17" spans="1:6">
      <c r="A17" t="s">
        <v>45</v>
      </c>
      <c r="B17" t="s">
        <v>20</v>
      </c>
      <c r="C17">
        <v>1</v>
      </c>
      <c r="D17">
        <f t="shared" si="0"/>
        <v>43</v>
      </c>
    </row>
    <row r="18" spans="1:6">
      <c r="A18" t="s">
        <v>46</v>
      </c>
      <c r="B18" t="s">
        <v>43</v>
      </c>
      <c r="C18">
        <v>0</v>
      </c>
      <c r="D18">
        <f t="shared" si="0"/>
        <v>0</v>
      </c>
    </row>
    <row r="19" spans="1:6">
      <c r="D19">
        <f>SUM(D2:D18)</f>
        <v>636.4</v>
      </c>
    </row>
    <row r="20" spans="1:6">
      <c r="A20" t="s">
        <v>47</v>
      </c>
      <c r="B20">
        <v>306</v>
      </c>
    </row>
    <row r="21" spans="1:6">
      <c r="A21" s="4" t="s">
        <v>48</v>
      </c>
      <c r="B21" s="5">
        <f>D19/B20</f>
        <v>2.079738562091503</v>
      </c>
      <c r="C21" t="s">
        <v>49</v>
      </c>
    </row>
    <row r="22" spans="1:6">
      <c r="B22" s="1"/>
    </row>
    <row r="23" spans="1:6">
      <c r="A23" s="4" t="s">
        <v>50</v>
      </c>
      <c r="B23" s="5"/>
      <c r="C23" s="4"/>
      <c r="D23" s="4" t="s">
        <v>51</v>
      </c>
    </row>
    <row r="24" spans="1:6">
      <c r="A24" s="4" t="s">
        <v>52</v>
      </c>
      <c r="B24" s="5">
        <f>$B$21*10</f>
        <v>20.79738562091503</v>
      </c>
      <c r="C24" s="5">
        <f xml:space="preserve"> (52-6)/B24</f>
        <v>2.2118164676304213</v>
      </c>
      <c r="D24" s="6">
        <f>ROUNDUP(C24,0)</f>
        <v>3</v>
      </c>
    </row>
    <row r="25" spans="1:6">
      <c r="A25" s="4" t="s">
        <v>53</v>
      </c>
      <c r="B25" s="5">
        <f>$B$21*15</f>
        <v>31.196078431372545</v>
      </c>
      <c r="C25" s="5">
        <f xml:space="preserve"> (52-6)/B25</f>
        <v>1.4745443117536143</v>
      </c>
      <c r="D25" s="5">
        <f>ROUNDUP(C25,1)</f>
        <v>1.5</v>
      </c>
    </row>
    <row r="26" spans="1:6">
      <c r="A26" s="4" t="s">
        <v>54</v>
      </c>
      <c r="B26" s="5">
        <f>$B$21*20</f>
        <v>41.59477124183006</v>
      </c>
      <c r="C26" s="5">
        <f t="shared" ref="C26:C29" si="1" xml:space="preserve"> (52-6)/B26</f>
        <v>1.1059082338152106</v>
      </c>
      <c r="D26" s="6">
        <f t="shared" ref="D26:D27" si="2">ROUND(C26,0)</f>
        <v>1</v>
      </c>
    </row>
    <row r="27" spans="1:6">
      <c r="A27" s="4" t="s">
        <v>55</v>
      </c>
      <c r="B27" s="5">
        <f>$B$21*25</f>
        <v>51.993464052287578</v>
      </c>
      <c r="C27" s="5">
        <f t="shared" si="1"/>
        <v>0.88472658705216856</v>
      </c>
      <c r="D27" s="6">
        <f t="shared" si="2"/>
        <v>1</v>
      </c>
    </row>
    <row r="28" spans="1:6">
      <c r="A28" s="4" t="s">
        <v>56</v>
      </c>
      <c r="B28" s="5">
        <f>$B$21*30</f>
        <v>62.39215686274509</v>
      </c>
      <c r="C28" s="5">
        <f t="shared" si="1"/>
        <v>0.73727215587680717</v>
      </c>
      <c r="D28" s="5">
        <f>ROUNDUP(C29,1)</f>
        <v>0.5</v>
      </c>
    </row>
    <row r="29" spans="1:6">
      <c r="A29" s="4" t="s">
        <v>57</v>
      </c>
      <c r="B29" s="5">
        <f>$B$21*50</f>
        <v>103.98692810457516</v>
      </c>
      <c r="C29" s="5">
        <f t="shared" si="1"/>
        <v>0.44236329352608428</v>
      </c>
      <c r="D29" s="5">
        <f>ROUNDUP(C29,1)</f>
        <v>0.5</v>
      </c>
    </row>
    <row r="31" spans="1:6">
      <c r="A31" t="s">
        <v>58</v>
      </c>
      <c r="B31" t="s">
        <v>23</v>
      </c>
      <c r="C31" t="s">
        <v>47</v>
      </c>
      <c r="D31" t="s">
        <v>59</v>
      </c>
      <c r="E31" s="13" t="s">
        <v>60</v>
      </c>
      <c r="F31" s="13" t="s">
        <v>61</v>
      </c>
    </row>
    <row r="32" spans="1:6">
      <c r="A32" t="s">
        <v>10</v>
      </c>
      <c r="B32" t="s">
        <v>34</v>
      </c>
      <c r="C32">
        <v>2</v>
      </c>
      <c r="D32" s="2">
        <f t="shared" ref="D32:D47" si="3">C32*$B$21</f>
        <v>4.159477124183006</v>
      </c>
      <c r="E32" s="13">
        <f t="shared" ref="E32:E47" si="4">IF(C32&lt;=10,$D$24,(IF(C32&lt;=20,$D$25,(IF(C32&lt;=25,$D$27,((IF(C32&lt;=30,$D$28,(IF(C32&gt;30,$D$28,0))))))))))</f>
        <v>3</v>
      </c>
      <c r="F32" s="14">
        <f t="shared" ref="F32:F47" si="5">(52-6)/E32</f>
        <v>15.333333333333334</v>
      </c>
    </row>
    <row r="33" spans="1:6">
      <c r="A33" t="s">
        <v>0</v>
      </c>
      <c r="B33" t="s">
        <v>62</v>
      </c>
      <c r="C33">
        <v>19</v>
      </c>
      <c r="D33" s="2">
        <f t="shared" si="3"/>
        <v>39.515032679738553</v>
      </c>
      <c r="E33" s="13">
        <f t="shared" si="4"/>
        <v>1.5</v>
      </c>
      <c r="F33" s="14">
        <f t="shared" si="5"/>
        <v>30.666666666666668</v>
      </c>
    </row>
    <row r="34" spans="1:6">
      <c r="A34" t="s">
        <v>5</v>
      </c>
      <c r="B34" t="s">
        <v>34</v>
      </c>
      <c r="C34">
        <v>9</v>
      </c>
      <c r="D34" s="2">
        <f t="shared" si="3"/>
        <v>18.717647058823527</v>
      </c>
      <c r="E34" s="13">
        <f t="shared" si="4"/>
        <v>3</v>
      </c>
      <c r="F34" s="14">
        <f t="shared" si="5"/>
        <v>15.333333333333334</v>
      </c>
    </row>
    <row r="35" spans="1:6">
      <c r="A35" t="s">
        <v>2</v>
      </c>
      <c r="B35" t="s">
        <v>62</v>
      </c>
      <c r="C35">
        <v>58</v>
      </c>
      <c r="D35" s="2">
        <f t="shared" si="3"/>
        <v>120.62483660130718</v>
      </c>
      <c r="E35" s="13">
        <f t="shared" si="4"/>
        <v>0.5</v>
      </c>
      <c r="F35" s="14">
        <f t="shared" si="5"/>
        <v>92</v>
      </c>
    </row>
    <row r="36" spans="1:6">
      <c r="A36" t="s">
        <v>8</v>
      </c>
      <c r="B36" t="s">
        <v>62</v>
      </c>
      <c r="C36">
        <v>14</v>
      </c>
      <c r="D36" s="2">
        <f t="shared" si="3"/>
        <v>29.116339869281042</v>
      </c>
      <c r="E36" s="13">
        <f t="shared" si="4"/>
        <v>1.5</v>
      </c>
      <c r="F36" s="14">
        <f t="shared" si="5"/>
        <v>30.666666666666668</v>
      </c>
    </row>
    <row r="37" spans="1:6">
      <c r="A37" t="s">
        <v>6</v>
      </c>
      <c r="B37" t="s">
        <v>41</v>
      </c>
      <c r="C37">
        <v>4</v>
      </c>
      <c r="D37" s="2">
        <f t="shared" si="3"/>
        <v>8.3189542483660119</v>
      </c>
      <c r="E37" s="13">
        <f t="shared" si="4"/>
        <v>3</v>
      </c>
      <c r="F37" s="14">
        <f t="shared" si="5"/>
        <v>15.333333333333334</v>
      </c>
    </row>
    <row r="38" spans="1:6">
      <c r="A38" t="s">
        <v>63</v>
      </c>
      <c r="B38" t="s">
        <v>34</v>
      </c>
      <c r="C38">
        <v>6</v>
      </c>
      <c r="D38" s="2">
        <f t="shared" si="3"/>
        <v>12.478431372549018</v>
      </c>
      <c r="E38" s="13">
        <f t="shared" si="4"/>
        <v>3</v>
      </c>
      <c r="F38" s="14">
        <f t="shared" si="5"/>
        <v>15.333333333333334</v>
      </c>
    </row>
    <row r="39" spans="1:6">
      <c r="A39" t="s">
        <v>3</v>
      </c>
      <c r="B39" t="s">
        <v>62</v>
      </c>
      <c r="C39">
        <v>26</v>
      </c>
      <c r="D39" s="2">
        <f t="shared" si="3"/>
        <v>54.073202614379078</v>
      </c>
      <c r="E39" s="13">
        <f t="shared" si="4"/>
        <v>0.5</v>
      </c>
      <c r="F39" s="14">
        <f t="shared" si="5"/>
        <v>92</v>
      </c>
    </row>
    <row r="40" spans="1:6">
      <c r="A40" t="s">
        <v>64</v>
      </c>
      <c r="B40" t="s">
        <v>62</v>
      </c>
      <c r="C40">
        <v>18</v>
      </c>
      <c r="D40" s="2">
        <f t="shared" si="3"/>
        <v>37.435294117647054</v>
      </c>
      <c r="E40" s="13">
        <f t="shared" si="4"/>
        <v>1.5</v>
      </c>
      <c r="F40" s="14">
        <f t="shared" si="5"/>
        <v>30.666666666666668</v>
      </c>
    </row>
    <row r="41" spans="1:6">
      <c r="A41" t="s">
        <v>13</v>
      </c>
      <c r="B41" t="s">
        <v>41</v>
      </c>
      <c r="C41">
        <v>4</v>
      </c>
      <c r="D41" s="2">
        <f t="shared" si="3"/>
        <v>8.3189542483660119</v>
      </c>
      <c r="E41" s="13">
        <f t="shared" si="4"/>
        <v>3</v>
      </c>
      <c r="F41" s="14">
        <f t="shared" si="5"/>
        <v>15.333333333333334</v>
      </c>
    </row>
    <row r="42" spans="1:6">
      <c r="A42" t="s">
        <v>15</v>
      </c>
      <c r="B42" t="s">
        <v>40</v>
      </c>
      <c r="C42">
        <v>1</v>
      </c>
      <c r="D42" s="2">
        <f t="shared" si="3"/>
        <v>2.079738562091503</v>
      </c>
      <c r="E42" s="13">
        <f t="shared" si="4"/>
        <v>3</v>
      </c>
      <c r="F42" s="14">
        <f t="shared" si="5"/>
        <v>15.333333333333334</v>
      </c>
    </row>
    <row r="43" spans="1:6">
      <c r="A43" t="s">
        <v>12</v>
      </c>
      <c r="B43" t="s">
        <v>41</v>
      </c>
      <c r="C43">
        <v>3</v>
      </c>
      <c r="D43" s="2">
        <f t="shared" si="3"/>
        <v>6.239215686274509</v>
      </c>
      <c r="E43" s="13">
        <f t="shared" si="4"/>
        <v>3</v>
      </c>
      <c r="F43" s="14">
        <f t="shared" si="5"/>
        <v>15.333333333333334</v>
      </c>
    </row>
    <row r="44" spans="1:6">
      <c r="A44" t="s">
        <v>1</v>
      </c>
      <c r="B44" t="s">
        <v>62</v>
      </c>
      <c r="C44">
        <v>27</v>
      </c>
      <c r="D44" s="2">
        <f t="shared" si="3"/>
        <v>56.152941176470577</v>
      </c>
      <c r="E44" s="13">
        <f t="shared" si="4"/>
        <v>0.5</v>
      </c>
      <c r="F44" s="14">
        <f t="shared" si="5"/>
        <v>92</v>
      </c>
    </row>
    <row r="45" spans="1:6">
      <c r="A45" t="s">
        <v>14</v>
      </c>
      <c r="B45" t="s">
        <v>41</v>
      </c>
      <c r="C45">
        <v>6</v>
      </c>
      <c r="D45" s="2">
        <f t="shared" si="3"/>
        <v>12.478431372549018</v>
      </c>
      <c r="E45" s="13">
        <f t="shared" si="4"/>
        <v>3</v>
      </c>
      <c r="F45" s="14">
        <f t="shared" si="5"/>
        <v>15.333333333333334</v>
      </c>
    </row>
    <row r="46" spans="1:6">
      <c r="A46" t="s">
        <v>7</v>
      </c>
      <c r="B46" t="s">
        <v>62</v>
      </c>
      <c r="C46">
        <v>14</v>
      </c>
      <c r="D46" s="2">
        <f t="shared" si="3"/>
        <v>29.116339869281042</v>
      </c>
      <c r="E46" s="13">
        <f t="shared" si="4"/>
        <v>1.5</v>
      </c>
      <c r="F46" s="14">
        <f t="shared" si="5"/>
        <v>30.666666666666668</v>
      </c>
    </row>
    <row r="47" spans="1:6">
      <c r="A47" t="s">
        <v>4</v>
      </c>
      <c r="B47" t="s">
        <v>62</v>
      </c>
      <c r="C47">
        <v>32</v>
      </c>
      <c r="D47" s="2">
        <f>C47*$B$21</f>
        <v>66.551633986928096</v>
      </c>
      <c r="E47" s="13">
        <f t="shared" si="4"/>
        <v>0.5</v>
      </c>
      <c r="F47" s="14">
        <f t="shared" si="5"/>
        <v>92</v>
      </c>
    </row>
    <row r="48" spans="1:6">
      <c r="D48" s="2">
        <f>SUM(D32:D47)</f>
        <v>505.37647058823524</v>
      </c>
      <c r="E48" s="13"/>
      <c r="F48" s="14">
        <f>SUM(F32:F47)</f>
        <v>613.33333333333326</v>
      </c>
    </row>
  </sheetData>
  <sortState xmlns:xlrd2="http://schemas.microsoft.com/office/spreadsheetml/2017/richdata2" ref="A30:F46">
    <sortCondition ref="A30:A46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R17"/>
  <sheetViews>
    <sheetView workbookViewId="0">
      <selection activeCell="D11" sqref="D11"/>
    </sheetView>
  </sheetViews>
  <sheetFormatPr defaultColWidth="11.42578125" defaultRowHeight="15"/>
  <cols>
    <col min="9" max="9" width="15" customWidth="1"/>
    <col min="18" max="18" width="14" customWidth="1"/>
  </cols>
  <sheetData>
    <row r="1" spans="1:18">
      <c r="A1" t="str">
        <f>Grunddaten!A31</f>
        <v>Gruppe</v>
      </c>
      <c r="B1" t="s">
        <v>65</v>
      </c>
      <c r="C1" t="s">
        <v>66</v>
      </c>
      <c r="D1" t="s">
        <v>67</v>
      </c>
      <c r="E1" t="s">
        <v>68</v>
      </c>
      <c r="F1" t="s">
        <v>69</v>
      </c>
      <c r="G1" t="s">
        <v>70</v>
      </c>
      <c r="H1" t="s">
        <v>33</v>
      </c>
      <c r="I1" t="s">
        <v>71</v>
      </c>
      <c r="J1" t="s">
        <v>72</v>
      </c>
      <c r="K1" t="s">
        <v>73</v>
      </c>
      <c r="L1" t="s">
        <v>74</v>
      </c>
      <c r="M1" t="s">
        <v>75</v>
      </c>
      <c r="N1" t="s">
        <v>76</v>
      </c>
      <c r="O1" t="s">
        <v>77</v>
      </c>
      <c r="P1" t="s">
        <v>78</v>
      </c>
      <c r="Q1" t="s">
        <v>79</v>
      </c>
      <c r="R1" t="s">
        <v>80</v>
      </c>
    </row>
    <row r="2" spans="1:18">
      <c r="A2" s="3" t="str">
        <f>Grunddaten!A32</f>
        <v>All that Jazz</v>
      </c>
      <c r="B2">
        <f>COUNTIF(Übersicht!$A$1:$BB$21,A2)</f>
        <v>5</v>
      </c>
      <c r="C2" s="2">
        <f>Grunddaten!D32</f>
        <v>4.159477124183006</v>
      </c>
      <c r="D2" s="2">
        <f t="shared" ref="D2:D17" si="0">(B2-C2)-R2</f>
        <v>0.84052287581699403</v>
      </c>
      <c r="E2">
        <f>COUNTIF(Übersicht!$C$2:$BB$8,$A2)</f>
        <v>2</v>
      </c>
      <c r="F2">
        <f>COUNTIF(Übersicht!$C$9:$BB$13,$A2)</f>
        <v>0</v>
      </c>
      <c r="G2">
        <f>COUNTIF(Übersicht!$C$15:$BB$15,$A2)</f>
        <v>0</v>
      </c>
      <c r="H2">
        <f>COUNTIF(Übersicht!$C$7:$BB$7,$A2)</f>
        <v>1</v>
      </c>
      <c r="I2" t="str">
        <f>Grunddaten!B32</f>
        <v>Studio 6</v>
      </c>
      <c r="J2">
        <f>COUNTIF(Übersicht!$C$9:$BB$9,$A2)</f>
        <v>0</v>
      </c>
      <c r="K2">
        <f>COUNTIF(Übersicht!$C$10:$BB$10,$A2)</f>
        <v>0</v>
      </c>
      <c r="L2">
        <f>COUNTIF(Übersicht!$C$11:$BB$11,$A2)</f>
        <v>0</v>
      </c>
      <c r="M2">
        <f>COUNTIF(Übersicht!$C$12:$BB$12,$A2)</f>
        <v>0</v>
      </c>
      <c r="N2">
        <f>COUNTIF(Übersicht!$C$13:$BB$13,$A2)</f>
        <v>0</v>
      </c>
      <c r="O2">
        <f>COUNTIF(Übersicht!$C$14:$BB$14,$A2)</f>
        <v>2</v>
      </c>
      <c r="P2">
        <f>COUNTIF(Übersicht!$C$17:$BB$17,$A2)</f>
        <v>0</v>
      </c>
      <c r="Q2">
        <f>COUNTIF(Übersicht!$C$18:$BB$18,$A2)</f>
        <v>1</v>
      </c>
      <c r="R2">
        <f>COUNTIF(Übersicht!$C$16:$BB$16,$A2)</f>
        <v>0</v>
      </c>
    </row>
    <row r="3" spans="1:18">
      <c r="A3" s="3" t="str">
        <f>Grunddaten!A33</f>
        <v>Arrangers</v>
      </c>
      <c r="B3">
        <f>COUNTIF(Übersicht!$A$1:$BB$21,A3)</f>
        <v>43</v>
      </c>
      <c r="C3" s="2">
        <f>Grunddaten!D33</f>
        <v>39.515032679738553</v>
      </c>
      <c r="D3" s="2">
        <f t="shared" si="0"/>
        <v>3.4849673202614468</v>
      </c>
      <c r="E3">
        <f>COUNTIF(Übersicht!$C$2:$BB$8,$A3)</f>
        <v>13</v>
      </c>
      <c r="F3">
        <f>COUNTIF(Übersicht!$C$9:$BB$13,$A3)</f>
        <v>14</v>
      </c>
      <c r="G3">
        <f>COUNTIF(Übersicht!$C$15:$BB$15,$A3)</f>
        <v>9</v>
      </c>
      <c r="H3">
        <f>COUNTIF(Übersicht!$C$7:$BB$7,$A3)</f>
        <v>3</v>
      </c>
      <c r="I3" t="str">
        <f>Grunddaten!B33</f>
        <v>Studio 1</v>
      </c>
      <c r="J3">
        <f>COUNTIF(Übersicht!$C$9:$BB$9,$A3)</f>
        <v>3</v>
      </c>
      <c r="K3">
        <f>COUNTIF(Übersicht!$C$10:$BB$10,$A3)</f>
        <v>4</v>
      </c>
      <c r="L3">
        <f>COUNTIF(Übersicht!$C$11:$BB$11,$A3)</f>
        <v>6</v>
      </c>
      <c r="M3">
        <f>COUNTIF(Übersicht!$C$12:$BB$12,$A3)</f>
        <v>0</v>
      </c>
      <c r="N3">
        <f>COUNTIF(Übersicht!$C$13:$BB$13,$A3)</f>
        <v>1</v>
      </c>
      <c r="O3">
        <f>COUNTIF(Übersicht!$C$14:$BB$14,$A3)</f>
        <v>1</v>
      </c>
      <c r="P3">
        <f>COUNTIF(Übersicht!$C$17:$BB$17,$A3)</f>
        <v>1</v>
      </c>
      <c r="Q3">
        <f>COUNTIF(Übersicht!$C$18:$BB$18,$A3)</f>
        <v>5</v>
      </c>
      <c r="R3">
        <f>COUNTIF(Übersicht!$C$16:$BB$16,$A3)</f>
        <v>0</v>
      </c>
    </row>
    <row r="4" spans="1:18">
      <c r="A4" s="3" t="str">
        <f>Grunddaten!A34</f>
        <v>ATE</v>
      </c>
      <c r="B4">
        <f>COUNTIF(Übersicht!$A$1:$BB$21,A4)</f>
        <v>20</v>
      </c>
      <c r="C4" s="2">
        <f>Grunddaten!D34</f>
        <v>18.717647058823527</v>
      </c>
      <c r="D4" s="2">
        <f t="shared" si="0"/>
        <v>1.2823529411764731</v>
      </c>
      <c r="E4">
        <f>COUNTIF(Übersicht!$C$2:$BB$8,$A4)</f>
        <v>11</v>
      </c>
      <c r="F4">
        <f>COUNTIF(Übersicht!$C$9:$BB$13,$A4)</f>
        <v>1</v>
      </c>
      <c r="G4">
        <f>COUNTIF(Übersicht!$C$15:$BB$15,$A4)</f>
        <v>1</v>
      </c>
      <c r="H4">
        <f>COUNTIF(Übersicht!$C$7:$BB$7,$A4)</f>
        <v>2</v>
      </c>
      <c r="I4" t="str">
        <f>Grunddaten!B34</f>
        <v>Studio 6</v>
      </c>
      <c r="J4">
        <f>COUNTIF(Übersicht!$C$9:$BB$9,$A4)</f>
        <v>1</v>
      </c>
      <c r="K4">
        <f>COUNTIF(Übersicht!$C$10:$BB$10,$A4)</f>
        <v>0</v>
      </c>
      <c r="L4">
        <f>COUNTIF(Übersicht!$C$11:$BB$11,$A4)</f>
        <v>0</v>
      </c>
      <c r="M4">
        <f>COUNTIF(Übersicht!$C$12:$BB$12,$A4)</f>
        <v>0</v>
      </c>
      <c r="N4">
        <f>COUNTIF(Übersicht!$C$13:$BB$13,$A4)</f>
        <v>0</v>
      </c>
      <c r="O4">
        <f>COUNTIF(Übersicht!$C$14:$BB$14,$A4)</f>
        <v>4</v>
      </c>
      <c r="P4">
        <f>COUNTIF(Übersicht!$C$17:$BB$17,$A4)</f>
        <v>2</v>
      </c>
      <c r="Q4">
        <f>COUNTIF(Übersicht!$C$18:$BB$18,$A4)</f>
        <v>1</v>
      </c>
      <c r="R4">
        <f>COUNTIF(Übersicht!$C$16:$BB$16,$A4)</f>
        <v>0</v>
      </c>
    </row>
    <row r="5" spans="1:18">
      <c r="A5" s="3" t="str">
        <f>Grunddaten!A35</f>
        <v>FBO</v>
      </c>
      <c r="B5">
        <f>COUNTIF(Übersicht!$A$1:$BB$21,A5)</f>
        <v>129</v>
      </c>
      <c r="C5" s="2">
        <f>Grunddaten!D35</f>
        <v>120.62483660130718</v>
      </c>
      <c r="D5" s="2">
        <f t="shared" si="0"/>
        <v>6.3751633986928198</v>
      </c>
      <c r="E5">
        <f>COUNTIF(Übersicht!$C$2:$BB$8,$A5)</f>
        <v>45</v>
      </c>
      <c r="F5">
        <f>COUNTIF(Übersicht!$C$9:$BB$13,$A5)</f>
        <v>46</v>
      </c>
      <c r="G5">
        <f>COUNTIF(Übersicht!$C$15:$BB$15,$A5)</f>
        <v>8</v>
      </c>
      <c r="H5">
        <f>COUNTIF(Übersicht!$C$7:$BB$7,$A5)</f>
        <v>7</v>
      </c>
      <c r="I5" t="str">
        <f>Grunddaten!B35</f>
        <v>Studio 1</v>
      </c>
      <c r="J5">
        <f>COUNTIF(Übersicht!$C$9:$BB$9,$A5)</f>
        <v>8</v>
      </c>
      <c r="K5">
        <f>COUNTIF(Übersicht!$C$10:$BB$10,$A5)</f>
        <v>11</v>
      </c>
      <c r="L5">
        <f>COUNTIF(Übersicht!$C$11:$BB$11,$A5)</f>
        <v>11</v>
      </c>
      <c r="M5">
        <f>COUNTIF(Übersicht!$C$12:$BB$12,$A5)</f>
        <v>11</v>
      </c>
      <c r="N5">
        <f>COUNTIF(Übersicht!$C$13:$BB$13,$A5)</f>
        <v>5</v>
      </c>
      <c r="O5">
        <f>COUNTIF(Übersicht!$C$14:$BB$14,$A5)</f>
        <v>9</v>
      </c>
      <c r="P5">
        <f>COUNTIF(Übersicht!$C$17:$BB$17,$A5)</f>
        <v>11</v>
      </c>
      <c r="Q5">
        <f>COUNTIF(Übersicht!$C$18:$BB$18,$A5)</f>
        <v>8</v>
      </c>
      <c r="R5" s="9">
        <f>COUNTIF(Übersicht!$C$16:$BB$16,$A5)</f>
        <v>2</v>
      </c>
    </row>
    <row r="6" spans="1:18">
      <c r="A6" s="3" t="str">
        <f>Grunddaten!A36</f>
        <v>FMC</v>
      </c>
      <c r="B6">
        <f>COUNTIF(Übersicht!$A$1:$BB$21,A6)</f>
        <v>31</v>
      </c>
      <c r="C6" s="2">
        <f>Grunddaten!D36</f>
        <v>29.116339869281042</v>
      </c>
      <c r="D6" s="2">
        <f t="shared" si="0"/>
        <v>1.8836601307189582</v>
      </c>
      <c r="E6">
        <f>COUNTIF(Übersicht!$C$2:$BB$8,$A6)</f>
        <v>19</v>
      </c>
      <c r="F6">
        <f>COUNTIF(Übersicht!$C$9:$BB$13,$A6)</f>
        <v>4</v>
      </c>
      <c r="G6">
        <f>COUNTIF(Übersicht!$C$15:$BB$15,$A6)</f>
        <v>4</v>
      </c>
      <c r="H6">
        <f>COUNTIF(Übersicht!$C$7:$BB$7,$A6)</f>
        <v>2</v>
      </c>
      <c r="I6" t="str">
        <f>Grunddaten!B36</f>
        <v>Studio 1</v>
      </c>
      <c r="J6">
        <f>COUNTIF(Übersicht!$C$9:$BB$9,$A6)</f>
        <v>2</v>
      </c>
      <c r="K6">
        <f>COUNTIF(Übersicht!$C$10:$BB$10,$A6)</f>
        <v>1</v>
      </c>
      <c r="L6">
        <f>COUNTIF(Übersicht!$C$11:$BB$11,$A6)</f>
        <v>1</v>
      </c>
      <c r="M6">
        <f>COUNTIF(Übersicht!$C$12:$BB$12,$A6)</f>
        <v>0</v>
      </c>
      <c r="N6">
        <f>COUNTIF(Übersicht!$C$13:$BB$13,$A6)</f>
        <v>0</v>
      </c>
      <c r="O6">
        <f>COUNTIF(Übersicht!$C$14:$BB$14,$A6)</f>
        <v>0</v>
      </c>
      <c r="P6">
        <f>COUNTIF(Übersicht!$C$17:$BB$17,$A6)</f>
        <v>1</v>
      </c>
      <c r="Q6">
        <f>COUNTIF(Übersicht!$C$18:$BB$18,$A6)</f>
        <v>3</v>
      </c>
      <c r="R6">
        <f>COUNTIF(Übersicht!$C$16:$BB$16,$A6)</f>
        <v>0</v>
      </c>
    </row>
    <row r="7" spans="1:18">
      <c r="A7" s="3" t="str">
        <f>Grunddaten!A37</f>
        <v>Förde Blues Orchester</v>
      </c>
      <c r="B7">
        <f>COUNTIF(Übersicht!$A$1:$BB$21,A7)</f>
        <v>10</v>
      </c>
      <c r="C7" s="2">
        <f>Grunddaten!D37</f>
        <v>8.3189542483660119</v>
      </c>
      <c r="D7" s="2">
        <f t="shared" si="0"/>
        <v>1.6810457516339881</v>
      </c>
      <c r="E7">
        <f>COUNTIF(Übersicht!$C$2:$BB$8,$A7)</f>
        <v>2</v>
      </c>
      <c r="F7">
        <f>COUNTIF(Übersicht!$C$9:$BB$13,$A7)</f>
        <v>6</v>
      </c>
      <c r="G7">
        <f>COUNTIF(Übersicht!$C$15:$BB$15,$A7)</f>
        <v>1</v>
      </c>
      <c r="H7">
        <f>COUNTIF(Übersicht!$C$7:$BB$7,$A7)</f>
        <v>1</v>
      </c>
      <c r="I7" t="str">
        <f>Grunddaten!B37</f>
        <v>Studio 5</v>
      </c>
      <c r="J7">
        <f>COUNTIF(Übersicht!$C$9:$BB$9,$A7)</f>
        <v>0</v>
      </c>
      <c r="K7">
        <f>COUNTIF(Übersicht!$C$10:$BB$10,$A7)</f>
        <v>0</v>
      </c>
      <c r="L7">
        <f>COUNTIF(Übersicht!$C$11:$BB$11,$A7)</f>
        <v>0</v>
      </c>
      <c r="M7">
        <f>COUNTIF(Übersicht!$C$12:$BB$12,$A7)</f>
        <v>0</v>
      </c>
      <c r="N7">
        <f>COUNTIF(Übersicht!$C$13:$BB$13,$A7)</f>
        <v>6</v>
      </c>
      <c r="O7">
        <f>COUNTIF(Übersicht!$C$14:$BB$14,$A7)</f>
        <v>0</v>
      </c>
      <c r="P7">
        <f>COUNTIF(Übersicht!$C$17:$BB$17,$A7)</f>
        <v>1</v>
      </c>
      <c r="Q7">
        <f>COUNTIF(Übersicht!$C$18:$BB$18,$A7)</f>
        <v>0</v>
      </c>
      <c r="R7">
        <f>COUNTIF(Übersicht!$C$16:$BB$16,$A7)</f>
        <v>0</v>
      </c>
    </row>
    <row r="8" spans="1:18">
      <c r="A8" s="3" t="str">
        <f>Grunddaten!A38</f>
        <v>Funktion</v>
      </c>
      <c r="B8" s="9">
        <f>COUNTIF(Übersicht!$A$1:$BB$21,A8)</f>
        <v>13</v>
      </c>
      <c r="C8" s="2">
        <f>Grunddaten!D38</f>
        <v>12.478431372549018</v>
      </c>
      <c r="D8" s="2">
        <f t="shared" si="0"/>
        <v>0.52156862745098209</v>
      </c>
      <c r="E8">
        <f>COUNTIF(Übersicht!$C$2:$BB$8,$A8)</f>
        <v>4</v>
      </c>
      <c r="F8">
        <f>COUNTIF(Übersicht!$C$9:$BB$13,$A8)</f>
        <v>0</v>
      </c>
      <c r="G8">
        <f>COUNTIF(Übersicht!$C$15:$BB$15,$A8)</f>
        <v>2</v>
      </c>
      <c r="H8">
        <f>COUNTIF(Übersicht!$C$7:$BB$7,$A8)</f>
        <v>1</v>
      </c>
      <c r="I8" t="str">
        <f>Grunddaten!B38</f>
        <v>Studio 6</v>
      </c>
      <c r="J8">
        <f>COUNTIF(Übersicht!$C$9:$BB$9,$A8)</f>
        <v>0</v>
      </c>
      <c r="K8">
        <f>COUNTIF(Übersicht!$C$10:$BB$10,$A8)</f>
        <v>0</v>
      </c>
      <c r="L8">
        <f>COUNTIF(Übersicht!$C$11:$BB$11,$A8)</f>
        <v>0</v>
      </c>
      <c r="M8">
        <f>COUNTIF(Übersicht!$C$12:$BB$12,$A8)</f>
        <v>0</v>
      </c>
      <c r="N8">
        <f>COUNTIF(Übersicht!$C$13:$BB$13,$A8)</f>
        <v>0</v>
      </c>
      <c r="O8">
        <f>COUNTIF(Übersicht!$C$14:$BB$14,$A8)</f>
        <v>6</v>
      </c>
      <c r="P8">
        <f>COUNTIF(Übersicht!$C$17:$BB$17,$A8)</f>
        <v>1</v>
      </c>
      <c r="Q8">
        <f>COUNTIF(Übersicht!$C$18:$BB$18,$A8)</f>
        <v>0</v>
      </c>
      <c r="R8">
        <f>COUNTIF(Übersicht!$C$16:$BB$16,$A8)</f>
        <v>0</v>
      </c>
    </row>
    <row r="9" spans="1:18">
      <c r="A9" s="3" t="str">
        <f>Grunddaten!A39</f>
        <v>heartbeats</v>
      </c>
      <c r="B9">
        <f>COUNTIF(Übersicht!$A$1:$BB$21,A9)</f>
        <v>58</v>
      </c>
      <c r="C9" s="2">
        <f>Grunddaten!D39</f>
        <v>54.073202614379078</v>
      </c>
      <c r="D9" s="2">
        <f t="shared" si="0"/>
        <v>3.9267973856209224</v>
      </c>
      <c r="E9">
        <f>COUNTIF(Übersicht!$C$2:$BB$8,$A9)</f>
        <v>29</v>
      </c>
      <c r="F9">
        <f>COUNTIF(Übersicht!$C$9:$BB$13,$A9)</f>
        <v>18</v>
      </c>
      <c r="G9">
        <f>COUNTIF(Übersicht!$C$15:$BB$15,$A9)</f>
        <v>2</v>
      </c>
      <c r="H9">
        <f>COUNTIF(Übersicht!$C$7:$BB$7,$A9)</f>
        <v>2</v>
      </c>
      <c r="I9" t="str">
        <f>Grunddaten!B39</f>
        <v>Studio 1</v>
      </c>
      <c r="J9">
        <f>COUNTIF(Übersicht!$C$9:$BB$9,$A9)</f>
        <v>7</v>
      </c>
      <c r="K9">
        <f>COUNTIF(Übersicht!$C$10:$BB$10,$A9)</f>
        <v>6</v>
      </c>
      <c r="L9">
        <f>COUNTIF(Übersicht!$C$11:$BB$11,$A9)</f>
        <v>5</v>
      </c>
      <c r="M9">
        <f>COUNTIF(Übersicht!$C$12:$BB$12,$A9)</f>
        <v>0</v>
      </c>
      <c r="N9">
        <f>COUNTIF(Übersicht!$C$13:$BB$13,$A9)</f>
        <v>0</v>
      </c>
      <c r="O9">
        <f>COUNTIF(Übersicht!$C$14:$BB$14,$A9)</f>
        <v>1</v>
      </c>
      <c r="P9">
        <f>COUNTIF(Übersicht!$C$17:$BB$17,$A9)</f>
        <v>3</v>
      </c>
      <c r="Q9">
        <f>COUNTIF(Übersicht!$C$18:$BB$18,$A9)</f>
        <v>5</v>
      </c>
      <c r="R9">
        <f>COUNTIF(Übersicht!$C$16:$BB$16,$A9)</f>
        <v>0</v>
      </c>
    </row>
    <row r="10" spans="1:18">
      <c r="A10" s="3" t="str">
        <f>Grunddaten!A40</f>
        <v>jazzline</v>
      </c>
      <c r="B10">
        <f>COUNTIF(Übersicht!$A$1:$BB$21,A10)</f>
        <v>40</v>
      </c>
      <c r="C10" s="2">
        <f>Grunddaten!D40</f>
        <v>37.435294117647054</v>
      </c>
      <c r="D10" s="2">
        <f t="shared" si="0"/>
        <v>2.5647058823529463</v>
      </c>
      <c r="E10">
        <f>COUNTIF(Übersicht!$C$2:$BB$8,$A10)</f>
        <v>15</v>
      </c>
      <c r="F10">
        <f>COUNTIF(Übersicht!$C$9:$BB$13,$A10)</f>
        <v>17</v>
      </c>
      <c r="G10">
        <f>COUNTIF(Übersicht!$C$15:$BB$15,$A10)</f>
        <v>3</v>
      </c>
      <c r="H10">
        <f>COUNTIF(Übersicht!$C$7:$BB$7,$A10)</f>
        <v>1</v>
      </c>
      <c r="I10" t="str">
        <f>Grunddaten!B40</f>
        <v>Studio 1</v>
      </c>
      <c r="J10">
        <f>COUNTIF(Übersicht!$C$9:$BB$9,$A10)</f>
        <v>6</v>
      </c>
      <c r="K10">
        <f>COUNTIF(Übersicht!$C$10:$BB$10,$A10)</f>
        <v>4</v>
      </c>
      <c r="L10">
        <f>COUNTIF(Übersicht!$C$11:$BB$11,$A10)</f>
        <v>7</v>
      </c>
      <c r="M10">
        <f>COUNTIF(Übersicht!$C$12:$BB$12,$A10)</f>
        <v>0</v>
      </c>
      <c r="N10">
        <f>COUNTIF(Übersicht!$C$13:$BB$13,$A10)</f>
        <v>0</v>
      </c>
      <c r="O10">
        <f>COUNTIF(Übersicht!$C$14:$BB$14,$A10)</f>
        <v>0</v>
      </c>
      <c r="P10">
        <f>COUNTIF(Übersicht!$C$17:$BB$17,$A10)</f>
        <v>3</v>
      </c>
      <c r="Q10">
        <f>COUNTIF(Übersicht!$C$18:$BB$18,$A10)</f>
        <v>2</v>
      </c>
      <c r="R10">
        <f>COUNTIF(Übersicht!$C$16:$BB$16,$A10)</f>
        <v>0</v>
      </c>
    </row>
    <row r="11" spans="1:18">
      <c r="A11" s="3" t="str">
        <f>Grunddaten!A41</f>
        <v>onepaxx</v>
      </c>
      <c r="B11" s="9">
        <f>COUNTIF(Übersicht!$A$1:$BB$21,A11)</f>
        <v>15</v>
      </c>
      <c r="C11" s="2">
        <f>Grunddaten!D41</f>
        <v>8.3189542483660119</v>
      </c>
      <c r="D11" s="2">
        <f t="shared" si="0"/>
        <v>2.6810457516339881</v>
      </c>
      <c r="E11">
        <f>COUNTIF(Übersicht!$C$2:$BB$8,$A11)</f>
        <v>5</v>
      </c>
      <c r="F11">
        <f>COUNTIF(Übersicht!$C$9:$BB$13,$A11)</f>
        <v>4</v>
      </c>
      <c r="G11">
        <f>COUNTIF(Übersicht!$C$15:$BB$15,$A11)</f>
        <v>1</v>
      </c>
      <c r="H11">
        <f>COUNTIF(Übersicht!$C$7:$BB$7,$A11)</f>
        <v>1</v>
      </c>
      <c r="I11" t="str">
        <f>Grunddaten!B41</f>
        <v>Studio 5</v>
      </c>
      <c r="J11">
        <f>COUNTIF(Übersicht!$C$9:$BB$9,$A11)</f>
        <v>0</v>
      </c>
      <c r="K11">
        <f>COUNTIF(Übersicht!$C$10:$BB$10,$A11)</f>
        <v>0</v>
      </c>
      <c r="L11">
        <f>COUNTIF(Übersicht!$C$11:$BB$11,$A11)</f>
        <v>0</v>
      </c>
      <c r="M11">
        <f>COUNTIF(Übersicht!$C$12:$BB$12,$A11)</f>
        <v>0</v>
      </c>
      <c r="N11">
        <f>COUNTIF(Übersicht!$C$13:$BB$13,$A11)</f>
        <v>4</v>
      </c>
      <c r="O11">
        <f>COUNTIF(Übersicht!$C$14:$BB$14,$A11)</f>
        <v>0</v>
      </c>
      <c r="P11">
        <f>COUNTIF(Übersicht!$C$17:$BB$17,$A11)</f>
        <v>1</v>
      </c>
      <c r="Q11">
        <f>COUNTIF(Übersicht!$C$18:$BB$18,$A11)</f>
        <v>0</v>
      </c>
      <c r="R11" s="9">
        <f>COUNTIF(Übersicht!$C$16:$BB$16,$A11)</f>
        <v>4</v>
      </c>
    </row>
    <row r="12" spans="1:18">
      <c r="A12" s="3" t="str">
        <f>Grunddaten!A42</f>
        <v>PB</v>
      </c>
      <c r="B12">
        <f>COUNTIF(Übersicht!$A$1:$BB$21,A12)</f>
        <v>16</v>
      </c>
      <c r="C12" s="2">
        <f>Grunddaten!D42</f>
        <v>2.079738562091503</v>
      </c>
      <c r="D12" s="2">
        <f t="shared" si="0"/>
        <v>13.920261437908497</v>
      </c>
      <c r="E12">
        <f>COUNTIF(Übersicht!$C$2:$BB$8,$A12)</f>
        <v>0</v>
      </c>
      <c r="F12">
        <f>COUNTIF(Übersicht!$C$9:$BB$13,$A12)</f>
        <v>12</v>
      </c>
      <c r="G12">
        <f>COUNTIF(Übersicht!$C$15:$BB$15,$A12)</f>
        <v>0</v>
      </c>
      <c r="H12">
        <f>COUNTIF(Übersicht!$C$7:$BB$7,$A12)</f>
        <v>0</v>
      </c>
      <c r="I12" t="str">
        <f>Grunddaten!B42</f>
        <v>Studio 4</v>
      </c>
      <c r="J12">
        <f>COUNTIF(Übersicht!$C$9:$BB$9,$A12)</f>
        <v>0</v>
      </c>
      <c r="K12">
        <f>COUNTIF(Übersicht!$C$10:$BB$10,$A12)</f>
        <v>0</v>
      </c>
      <c r="L12">
        <f>COUNTIF(Übersicht!$C$11:$BB$11,$A12)</f>
        <v>0</v>
      </c>
      <c r="M12">
        <f>COUNTIF(Übersicht!$C$12:$BB$12,$A12)</f>
        <v>12</v>
      </c>
      <c r="N12">
        <f>COUNTIF(Übersicht!$C$13:$BB$13,$A12)</f>
        <v>0</v>
      </c>
      <c r="O12">
        <f>COUNTIF(Übersicht!$C$14:$BB$14,$A12)</f>
        <v>0</v>
      </c>
      <c r="P12">
        <f>COUNTIF(Übersicht!$C$17:$BB$17,$A12)</f>
        <v>2</v>
      </c>
      <c r="Q12">
        <f>COUNTIF(Übersicht!$C$18:$BB$18,$A12)</f>
        <v>2</v>
      </c>
      <c r="R12">
        <f>COUNTIF(Übersicht!$C$16:$BB$16,$A12)</f>
        <v>0</v>
      </c>
    </row>
    <row r="13" spans="1:18">
      <c r="A13" s="3" t="str">
        <f>Grunddaten!A43</f>
        <v>Schrottgott</v>
      </c>
      <c r="B13">
        <f>COUNTIF(Übersicht!$A$1:$BB$21,A13)</f>
        <v>8</v>
      </c>
      <c r="C13" s="2">
        <f>Grunddaten!D43</f>
        <v>6.239215686274509</v>
      </c>
      <c r="D13" s="2">
        <f t="shared" si="0"/>
        <v>1.760784313725491</v>
      </c>
      <c r="E13">
        <f>COUNTIF(Übersicht!$C$2:$BB$8,$A13)</f>
        <v>4</v>
      </c>
      <c r="F13">
        <f>COUNTIF(Übersicht!$C$9:$BB$13,$A13)</f>
        <v>1</v>
      </c>
      <c r="G13">
        <f>COUNTIF(Übersicht!$C$15:$BB$15,$A13)</f>
        <v>1</v>
      </c>
      <c r="H13">
        <f>COUNTIF(Übersicht!$C$7:$BB$7,$A13)</f>
        <v>1</v>
      </c>
      <c r="I13" t="str">
        <f>Grunddaten!B43</f>
        <v>Studio 5</v>
      </c>
      <c r="J13">
        <f>COUNTIF(Übersicht!$C$9:$BB$9,$A13)</f>
        <v>0</v>
      </c>
      <c r="K13">
        <f>COUNTIF(Übersicht!$C$10:$BB$10,$A13)</f>
        <v>0</v>
      </c>
      <c r="L13">
        <f>COUNTIF(Übersicht!$C$11:$BB$11,$A13)</f>
        <v>0</v>
      </c>
      <c r="M13">
        <f>COUNTIF(Übersicht!$C$12:$BB$12,$A13)</f>
        <v>0</v>
      </c>
      <c r="N13">
        <f>COUNTIF(Übersicht!$C$13:$BB$13,$A13)</f>
        <v>1</v>
      </c>
      <c r="O13">
        <f>COUNTIF(Übersicht!$C$14:$BB$14,$A13)</f>
        <v>0</v>
      </c>
      <c r="P13">
        <f>COUNTIF(Übersicht!$C$17:$BB$17,$A13)</f>
        <v>2</v>
      </c>
      <c r="Q13">
        <f>COUNTIF(Übersicht!$C$18:$BB$18,$A13)</f>
        <v>0</v>
      </c>
      <c r="R13">
        <f>COUNTIF(Übersicht!$C$16:$BB$16,$A13)</f>
        <v>0</v>
      </c>
    </row>
    <row r="14" spans="1:18">
      <c r="A14" s="3" t="str">
        <f>Grunddaten!A44</f>
        <v>Secondline</v>
      </c>
      <c r="B14">
        <f>COUNTIF(Übersicht!$A$1:$BB$21,A14)</f>
        <v>60</v>
      </c>
      <c r="C14" s="2">
        <f>Grunddaten!D44</f>
        <v>56.152941176470577</v>
      </c>
      <c r="D14" s="2">
        <f t="shared" si="0"/>
        <v>3.847058823529423</v>
      </c>
      <c r="E14">
        <f>COUNTIF(Übersicht!$C$2:$BB$8,$A14)</f>
        <v>24</v>
      </c>
      <c r="F14">
        <f>COUNTIF(Übersicht!$C$9:$BB$13,$A14)</f>
        <v>13</v>
      </c>
      <c r="G14">
        <f>COUNTIF(Übersicht!$C$15:$BB$15,$A14)</f>
        <v>6</v>
      </c>
      <c r="H14">
        <f>COUNTIF(Übersicht!$C$7:$BB$7,$A14)</f>
        <v>5</v>
      </c>
      <c r="I14" t="str">
        <f>Grunddaten!B44</f>
        <v>Studio 1</v>
      </c>
      <c r="J14">
        <f>COUNTIF(Übersicht!$C$9:$BB$9,$A14)</f>
        <v>8</v>
      </c>
      <c r="K14">
        <f>COUNTIF(Übersicht!$C$10:$BB$10,$A14)</f>
        <v>3</v>
      </c>
      <c r="L14">
        <f>COUNTIF(Übersicht!$C$11:$BB$11,$A14)</f>
        <v>2</v>
      </c>
      <c r="M14">
        <f>COUNTIF(Übersicht!$C$12:$BB$12,$A14)</f>
        <v>0</v>
      </c>
      <c r="N14">
        <f>COUNTIF(Übersicht!$C$13:$BB$13,$A14)</f>
        <v>0</v>
      </c>
      <c r="O14">
        <f>COUNTIF(Übersicht!$C$14:$BB$14,$A14)</f>
        <v>10</v>
      </c>
      <c r="P14">
        <f>COUNTIF(Übersicht!$C$17:$BB$17,$A14)</f>
        <v>1</v>
      </c>
      <c r="Q14">
        <f>COUNTIF(Übersicht!$C$18:$BB$18,$A14)</f>
        <v>6</v>
      </c>
      <c r="R14">
        <f>COUNTIF(Übersicht!$C$16:$BB$16,$A14)</f>
        <v>0</v>
      </c>
    </row>
    <row r="15" spans="1:18">
      <c r="A15" s="3" t="str">
        <f>Grunddaten!A45</f>
        <v>Sonntagscombo</v>
      </c>
      <c r="B15">
        <f>COUNTIF(Übersicht!$A$1:$BB$21,A15)</f>
        <v>14</v>
      </c>
      <c r="C15" s="2">
        <f>Grunddaten!D45</f>
        <v>12.478431372549018</v>
      </c>
      <c r="D15" s="2">
        <f t="shared" si="0"/>
        <v>1.5215686274509821</v>
      </c>
      <c r="E15">
        <f>COUNTIF(Übersicht!$C$2:$BB$8,$A15)</f>
        <v>5</v>
      </c>
      <c r="F15">
        <f>COUNTIF(Übersicht!$C$9:$BB$13,$A15)</f>
        <v>7</v>
      </c>
      <c r="G15">
        <f>COUNTIF(Übersicht!$C$15:$BB$15,$A15)</f>
        <v>0</v>
      </c>
      <c r="H15">
        <f>COUNTIF(Übersicht!$C$7:$BB$7,$A15)</f>
        <v>1</v>
      </c>
      <c r="I15" t="str">
        <f>Grunddaten!B45</f>
        <v>Studio 5</v>
      </c>
      <c r="J15">
        <f>COUNTIF(Übersicht!$C$9:$BB$9,$A15)</f>
        <v>0</v>
      </c>
      <c r="K15">
        <f>COUNTIF(Übersicht!$C$10:$BB$10,$A15)</f>
        <v>0</v>
      </c>
      <c r="L15">
        <f>COUNTIF(Übersicht!$C$11:$BB$11,$A15)</f>
        <v>0</v>
      </c>
      <c r="M15">
        <f>COUNTIF(Übersicht!$C$12:$BB$12,$A15)</f>
        <v>0</v>
      </c>
      <c r="N15">
        <f>COUNTIF(Übersicht!$C$13:$BB$13,$A15)</f>
        <v>7</v>
      </c>
      <c r="O15">
        <f>COUNTIF(Übersicht!$C$14:$BB$14,$A15)</f>
        <v>0</v>
      </c>
      <c r="P15">
        <f>COUNTIF(Übersicht!$C$17:$BB$17,$A15)</f>
        <v>2</v>
      </c>
      <c r="Q15">
        <f>COUNTIF(Übersicht!$C$18:$BB$18,$A15)</f>
        <v>0</v>
      </c>
      <c r="R15">
        <f>COUNTIF(Übersicht!$C$16:$BB$16,$A15)</f>
        <v>0</v>
      </c>
    </row>
    <row r="16" spans="1:18">
      <c r="A16" s="3" t="str">
        <f>Grunddaten!A46</f>
        <v>Startklar</v>
      </c>
      <c r="B16">
        <f>COUNTIF(Übersicht!$A$1:$BB$21,A16)</f>
        <v>32</v>
      </c>
      <c r="C16" s="2">
        <f>Grunddaten!D46</f>
        <v>29.116339869281042</v>
      </c>
      <c r="D16" s="2">
        <f t="shared" si="0"/>
        <v>2.8836601307189582</v>
      </c>
      <c r="E16">
        <f>COUNTIF(Übersicht!$C$2:$BB$8,$A16)</f>
        <v>16</v>
      </c>
      <c r="F16">
        <f>COUNTIF(Übersicht!$C$9:$BB$13,$A16)</f>
        <v>9</v>
      </c>
      <c r="G16">
        <f>COUNTIF(Übersicht!$C$15:$BB$15,$A16)</f>
        <v>2</v>
      </c>
      <c r="H16">
        <f>COUNTIF(Übersicht!$C$7:$BB$7,$A16)</f>
        <v>1</v>
      </c>
      <c r="I16" t="str">
        <f>Grunddaten!B46</f>
        <v>Studio 1</v>
      </c>
      <c r="J16">
        <f>COUNTIF(Übersicht!$C$9:$BB$9,$A16)</f>
        <v>4</v>
      </c>
      <c r="K16">
        <f>COUNTIF(Übersicht!$C$10:$BB$10,$A16)</f>
        <v>4</v>
      </c>
      <c r="L16">
        <f>COUNTIF(Übersicht!$C$11:$BB$11,$A16)</f>
        <v>1</v>
      </c>
      <c r="M16">
        <f>COUNTIF(Übersicht!$C$12:$BB$12,$A16)</f>
        <v>0</v>
      </c>
      <c r="N16">
        <f>COUNTIF(Übersicht!$C$13:$BB$13,$A16)</f>
        <v>0</v>
      </c>
      <c r="O16">
        <f>COUNTIF(Übersicht!$C$14:$BB$14,$A16)</f>
        <v>1</v>
      </c>
      <c r="P16">
        <f>COUNTIF(Übersicht!$C$17:$BB$17,$A16)</f>
        <v>1</v>
      </c>
      <c r="Q16">
        <f>COUNTIF(Übersicht!$C$18:$BB$18,$A16)</f>
        <v>3</v>
      </c>
      <c r="R16">
        <f>COUNTIF(Übersicht!$C$16:$BB$16,$A16)</f>
        <v>0</v>
      </c>
    </row>
    <row r="17" spans="1:18">
      <c r="A17" s="3" t="str">
        <f>Grunddaten!A47</f>
        <v>Windkanal</v>
      </c>
      <c r="B17">
        <f>COUNTIF(Übersicht!$A$1:$BB$21,A17)</f>
        <v>38</v>
      </c>
      <c r="C17" s="2">
        <f>Grunddaten!D47</f>
        <v>66.551633986928096</v>
      </c>
      <c r="D17" s="2">
        <f t="shared" si="0"/>
        <v>-28.551633986928096</v>
      </c>
      <c r="E17">
        <f>COUNTIF(Übersicht!$C$2:$BB$8,$A17)</f>
        <v>29</v>
      </c>
      <c r="F17">
        <f>COUNTIF(Übersicht!$C$9:$BB$13,$A17)</f>
        <v>0</v>
      </c>
      <c r="G17">
        <f>COUNTIF(Übersicht!$C$15:$BB$15,$A17)</f>
        <v>1</v>
      </c>
      <c r="H17">
        <f>COUNTIF(Übersicht!$C$7:$BB$7,$A17)</f>
        <v>2</v>
      </c>
      <c r="I17" t="str">
        <f>Grunddaten!B47</f>
        <v>Studio 1</v>
      </c>
      <c r="J17">
        <f>COUNTIF(Übersicht!$C$9:$BB$9,$A17)</f>
        <v>0</v>
      </c>
      <c r="K17">
        <f>COUNTIF(Übersicht!$C$10:$BB$10,$A17)</f>
        <v>0</v>
      </c>
      <c r="L17">
        <f>COUNTIF(Übersicht!$C$11:$BB$11,$A17)</f>
        <v>0</v>
      </c>
      <c r="M17">
        <f>COUNTIF(Übersicht!$C$12:$BB$12,$A17)</f>
        <v>0</v>
      </c>
      <c r="N17">
        <f>COUNTIF(Übersicht!$C$13:$BB$13,$A17)</f>
        <v>0</v>
      </c>
      <c r="O17">
        <f>COUNTIF(Übersicht!$C$14:$BB$14,$A17)</f>
        <v>0</v>
      </c>
      <c r="P17">
        <f>COUNTIF(Übersicht!$C$17:$BB$17,$A17)</f>
        <v>4</v>
      </c>
      <c r="Q17">
        <f>COUNTIF(Übersicht!$C$18:$BB$18,$A17)</f>
        <v>4</v>
      </c>
      <c r="R17">
        <f>COUNTIF(Übersicht!$C$16:$BB$16,$A17)</f>
        <v>0</v>
      </c>
    </row>
  </sheetData>
  <conditionalFormatting sqref="O2:O17">
    <cfRule type="expression" dxfId="5" priority="7">
      <formula>$I2="Studio 6"</formula>
    </cfRule>
  </conditionalFormatting>
  <conditionalFormatting sqref="N2:N17">
    <cfRule type="expression" dxfId="4" priority="6">
      <formula>$I2="Studio 5"</formula>
    </cfRule>
  </conditionalFormatting>
  <conditionalFormatting sqref="M2:M17">
    <cfRule type="expression" dxfId="3" priority="5">
      <formula>$I2="Studio 4"</formula>
    </cfRule>
  </conditionalFormatting>
  <conditionalFormatting sqref="L2:L17">
    <cfRule type="expression" dxfId="2" priority="4">
      <formula>$I2="Studio 3"</formula>
    </cfRule>
  </conditionalFormatting>
  <conditionalFormatting sqref="K2:K17">
    <cfRule type="expression" dxfId="1" priority="3">
      <formula>$I2="Studio 2"</formula>
    </cfRule>
  </conditionalFormatting>
  <conditionalFormatting sqref="J2:J17">
    <cfRule type="expression" dxfId="0" priority="2">
      <formula>$I2="Studio 1"</formula>
    </cfRule>
  </conditionalFormatting>
  <conditionalFormatting sqref="D2:D1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9eb283-a576-49ea-92fa-fb5403a8e43b">
      <Terms xmlns="http://schemas.microsoft.com/office/infopath/2007/PartnerControls"/>
    </lcf76f155ced4ddcb4097134ff3c332f>
    <TaxCatchAll xmlns="37c67773-74bd-4bbd-aee2-65f5f8ad8d3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87C7BEC92FB140A1394A283F28CF97" ma:contentTypeVersion="13" ma:contentTypeDescription="Ein neues Dokument erstellen." ma:contentTypeScope="" ma:versionID="b42ee3b46da79d99763e227ab444d43b">
  <xsd:schema xmlns:xsd="http://www.w3.org/2001/XMLSchema" xmlns:xs="http://www.w3.org/2001/XMLSchema" xmlns:p="http://schemas.microsoft.com/office/2006/metadata/properties" xmlns:ns2="449eb283-a576-49ea-92fa-fb5403a8e43b" xmlns:ns3="37c67773-74bd-4bbd-aee2-65f5f8ad8d30" targetNamespace="http://schemas.microsoft.com/office/2006/metadata/properties" ma:root="true" ma:fieldsID="287a2e997362043213d6c902992c8c41" ns2:_="" ns3:_="">
    <xsd:import namespace="449eb283-a576-49ea-92fa-fb5403a8e43b"/>
    <xsd:import namespace="37c67773-74bd-4bbd-aee2-65f5f8ad8d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eb283-a576-49ea-92fa-fb5403a8e4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7eb191d9-7cab-432e-b2ab-4e23c80529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67773-74bd-4bbd-aee2-65f5f8ad8d3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2b7db0f-2046-49ff-aa22-770b096231ed}" ma:internalName="TaxCatchAll" ma:showField="CatchAllData" ma:web="37c67773-74bd-4bbd-aee2-65f5f8ad8d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C7ED27-3812-4AB7-B2A5-15C8A205B932}"/>
</file>

<file path=customXml/itemProps2.xml><?xml version="1.0" encoding="utf-8"?>
<ds:datastoreItem xmlns:ds="http://schemas.openxmlformats.org/officeDocument/2006/customXml" ds:itemID="{F9639D49-D47E-47C4-971F-3A961E3EE25D}"/>
</file>

<file path=customXml/itemProps3.xml><?xml version="1.0" encoding="utf-8"?>
<ds:datastoreItem xmlns:ds="http://schemas.openxmlformats.org/officeDocument/2006/customXml" ds:itemID="{DC9B3119-935E-4F21-8DC5-06EACABA55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2025-02-14T08:39:36Z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0x0101007987C7BEC92FB140A1394A283F28CF97</vt:lpwstr>
  </property>
  <property fmtid="{D5CDD505-2E9C-101B-9397-08002B2CF9AE}" pid="3" name="MediaServiceImageTags">
    <vt:lpwstr/>
  </property>
</Properties>
</file>